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42" sheetId="15" r:id="rId1"/>
    <sheet name="44" sheetId="16" r:id="rId2"/>
    <sheet name="46" sheetId="17" r:id="rId3"/>
    <sheet name="49" sheetId="18" r:id="rId4"/>
  </sheets>
  <calcPr calcId="124519"/>
</workbook>
</file>

<file path=xl/calcChain.xml><?xml version="1.0" encoding="utf-8"?>
<calcChain xmlns="http://schemas.openxmlformats.org/spreadsheetml/2006/main">
  <c r="D22" i="18"/>
  <c r="D36"/>
  <c r="D33" s="1"/>
  <c r="D28"/>
  <c r="D23"/>
  <c r="D15"/>
  <c r="D36" i="17"/>
  <c r="D33" s="1"/>
  <c r="D28"/>
  <c r="D23"/>
  <c r="D15"/>
  <c r="D36" i="16"/>
  <c r="D33" s="1"/>
  <c r="D28"/>
  <c r="D23"/>
  <c r="D15"/>
  <c r="D36" i="15"/>
  <c r="D33" s="1"/>
  <c r="D28"/>
  <c r="D23"/>
  <c r="D15"/>
  <c r="D22" i="17" l="1"/>
  <c r="D22" i="16"/>
  <c r="D22" i="15"/>
</calcChain>
</file>

<file path=xl/sharedStrings.xml><?xml version="1.0" encoding="utf-8"?>
<sst xmlns="http://schemas.openxmlformats.org/spreadsheetml/2006/main" count="202" uniqueCount="61">
  <si>
    <t>УТВЕРЖДАЮ</t>
  </si>
  <si>
    <t xml:space="preserve">Директор </t>
  </si>
  <si>
    <t>ООО «Элевкон»</t>
  </si>
  <si>
    <t>____________ В.И. Гримайло</t>
  </si>
  <si>
    <t>«____»______________ 2014 г.</t>
  </si>
  <si>
    <t xml:space="preserve">Отчет  ООО «Элевкон» за 2013 год о расходе средств на содержание </t>
  </si>
  <si>
    <t xml:space="preserve">и текущий ремонт общего имущества многоквартирного дома </t>
  </si>
  <si>
    <t>1.</t>
  </si>
  <si>
    <t xml:space="preserve">Начислено всего на содержание МКД, в том числе: 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</si>
  <si>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</si>
  <si>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</si>
  <si>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</si>
  <si>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 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</si>
  <si>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</si>
  <si>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</si>
  <si>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</si>
  <si>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</si>
  <si>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</si>
  <si>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</si>
  <si>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>Содержание конструктивных элементов:</t>
  </si>
  <si>
    <t>А) Заработная плата, налог</t>
  </si>
  <si>
    <t>Б) Прочие расходы (охрана труда, транспортные расходы,спец.одежда)</t>
  </si>
  <si>
    <t>3.2.</t>
  </si>
  <si>
    <t>Ремонт внутридомового инженерного оборудования:</t>
  </si>
  <si>
    <t>Б) Прочие расходы (охрана труда, транспортные расходы, спец.одежда)</t>
  </si>
  <si>
    <t>3.3</t>
  </si>
  <si>
    <t>Материалы</t>
  </si>
  <si>
    <t>3.4</t>
  </si>
  <si>
    <t>Содержание придомовой территории:</t>
  </si>
  <si>
    <t>А) Вывоз мусора по графику</t>
  </si>
  <si>
    <t>Б) Вывоз крупногабаритного мусора</t>
  </si>
  <si>
    <t>В) Обслуживание придомовой территории:</t>
  </si>
  <si>
    <t>·         Заработная плата, налог</t>
  </si>
  <si>
    <t>·         Прочие расходы</t>
  </si>
  <si>
    <t>·         Перечень работ: удаление с крыш снега и наледи, подсыпка придомовой территории, покос травы.</t>
  </si>
  <si>
    <t>Г) Дератизация по заявкам.</t>
  </si>
  <si>
    <t>3.5</t>
  </si>
  <si>
    <t>АУР (наем, аренда, связь, программное обеспечение, услуги юриста, экономиста, паспортного стола, бухгалтерии, налоги, гос. пошлина, доставка квитанций, диспетчерская служба)</t>
  </si>
  <si>
    <t>3.6</t>
  </si>
  <si>
    <t>Обслуживание вне квартирных газовых сетей:</t>
  </si>
  <si>
    <t>Капитальный ремонт</t>
  </si>
  <si>
    <t>исп. Экономист</t>
  </si>
  <si>
    <t>тел 8(351)52 4-92-97</t>
  </si>
  <si>
    <t>3.7</t>
  </si>
  <si>
    <t>Составление технического паспорта МКД</t>
  </si>
  <si>
    <t>В) Перечень работ: плановые осмотры, ревизия инженерного оборудования, частичный ремонт отопительной и канализационной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</si>
  <si>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Г) Техническое обслуживание системы естественной вентиляции и дымоходов</t>
  </si>
  <si>
    <t>по адресу: ул. Нечепуренко, д.42</t>
  </si>
  <si>
    <t>Общая площадь жилых помещений: 2979,5  м2</t>
  </si>
  <si>
    <t>В) Перечень работ: плановые осмотры, остекление окон в подъездах, ремонт дверей, ремонт швов, очистка крыши от снега, ремонт эл.проводки, замена и подключение счетчиков, отключение антенны, замена ламп, ревизия патронов .</t>
  </si>
  <si>
    <t>В) Перечень работ: плановые осмотры, ревизия инженерного оборудования, частичный ремонт отопительной и водопроводной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</si>
  <si>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Нечепуренко, д.44</t>
  </si>
  <si>
    <t>Общая площадь жилых помещений: 2188,9  м2</t>
  </si>
  <si>
    <t>В) Перечень работ: плановые осмотры, остекление окон в подъездах, ремонт дверей, диагностика источника напряжения, замена автоматов.</t>
  </si>
  <si>
    <t>В) Перечень работ: плановые осмотры, ревизия инженерного оборудования, частичный ремонт отопительной, водопроводной и канализационной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</si>
  <si>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Нечепуренко, д.46</t>
  </si>
  <si>
    <t>Общая площадь жилых помещений: 1955,2  м2</t>
  </si>
  <si>
    <t>В) Перечень работ: плановые осмотры, остекление окон в подъездах, ремонт подъездов, ремонт кровли, диагностика и приведение эл.проводки в соответствие, замена патронов.</t>
  </si>
  <si>
    <t>по адресу: ул. Нечепуренко, д.49</t>
  </si>
  <si>
    <t>Общая площадь жилых помещений: 3219,8  м2</t>
  </si>
  <si>
    <t>В) Перечень работ: плановые осмотры, ремонт кровли, очистка крыши от снега, ремонт рам и дверей, ремонт магистрального провода, ремонт эл.проводки, замена колодки предохранителя.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</si>
</sst>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2" fontId="6" fillId="0" borderId="1" xfId="0" applyNumberFormat="1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2" fontId="5" fillId="0" borderId="1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opLeftCell="A13" workbookViewId="0">
      <selection activeCell="E44" sqref="E44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47</v>
      </c>
    </row>
    <row r="11" spans="2:5" ht="15.75">
      <c r="C11" s="4"/>
    </row>
    <row r="12" spans="2:5" ht="15.75">
      <c r="B12" s="4" t="s">
        <v>48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19" t="s">
        <v>7</v>
      </c>
      <c r="C15" s="6" t="s">
        <v>8</v>
      </c>
      <c r="D15" s="7">
        <f>SUM(D16:D20)</f>
        <v>349750.99000000005</v>
      </c>
    </row>
    <row r="16" spans="2:5">
      <c r="B16" s="20"/>
      <c r="C16" s="8" t="s">
        <v>9</v>
      </c>
      <c r="D16" s="15">
        <v>324825.78000000003</v>
      </c>
    </row>
    <row r="17" spans="2:4">
      <c r="B17" s="20"/>
      <c r="C17" s="8" t="s">
        <v>10</v>
      </c>
      <c r="D17" s="15">
        <v>246.66</v>
      </c>
    </row>
    <row r="18" spans="2:4">
      <c r="B18" s="20"/>
      <c r="C18" s="8" t="s">
        <v>11</v>
      </c>
      <c r="D18" s="15">
        <v>21452.400000000001</v>
      </c>
    </row>
    <row r="19" spans="2:4">
      <c r="B19" s="20"/>
      <c r="C19" s="8" t="s">
        <v>12</v>
      </c>
      <c r="D19" s="9">
        <v>2548.15</v>
      </c>
    </row>
    <row r="20" spans="2:4">
      <c r="B20" s="21"/>
      <c r="C20" s="8" t="s">
        <v>13</v>
      </c>
      <c r="D20" s="15">
        <v>678</v>
      </c>
    </row>
    <row r="21" spans="2:4">
      <c r="B21" s="10" t="s">
        <v>14</v>
      </c>
      <c r="C21" s="8" t="s">
        <v>15</v>
      </c>
      <c r="D21" s="9">
        <v>341261.12</v>
      </c>
    </row>
    <row r="22" spans="2:4" ht="16.5" customHeight="1">
      <c r="B22" s="10" t="s">
        <v>16</v>
      </c>
      <c r="C22" s="11" t="s">
        <v>17</v>
      </c>
      <c r="D22" s="18">
        <f>SUM(D23+D28+D32+D33+D41+D42+D43)</f>
        <v>363914.28</v>
      </c>
    </row>
    <row r="23" spans="2:4">
      <c r="B23" s="22" t="s">
        <v>18</v>
      </c>
      <c r="C23" s="11" t="s">
        <v>19</v>
      </c>
      <c r="D23" s="12">
        <f>SUM(D24+D25+D27)</f>
        <v>75709.39</v>
      </c>
    </row>
    <row r="24" spans="2:4">
      <c r="B24" s="23"/>
      <c r="C24" s="8" t="s">
        <v>20</v>
      </c>
      <c r="D24" s="9">
        <v>53303.55</v>
      </c>
    </row>
    <row r="25" spans="2:4" ht="30">
      <c r="B25" s="23"/>
      <c r="C25" s="8" t="s">
        <v>21</v>
      </c>
      <c r="D25" s="9">
        <v>12960.83</v>
      </c>
    </row>
    <row r="26" spans="2:4" ht="46.5" customHeight="1">
      <c r="B26" s="23"/>
      <c r="C26" s="25" t="s">
        <v>49</v>
      </c>
      <c r="D26" s="26"/>
    </row>
    <row r="27" spans="2:4" ht="30">
      <c r="B27" s="24"/>
      <c r="C27" s="8" t="s">
        <v>46</v>
      </c>
      <c r="D27" s="15">
        <v>9445.01</v>
      </c>
    </row>
    <row r="28" spans="2:4">
      <c r="B28" s="22" t="s">
        <v>22</v>
      </c>
      <c r="C28" s="8" t="s">
        <v>23</v>
      </c>
      <c r="D28" s="16">
        <f>SUM(D29+D30)</f>
        <v>125673.81</v>
      </c>
    </row>
    <row r="29" spans="2:4">
      <c r="B29" s="23"/>
      <c r="C29" s="8" t="s">
        <v>20</v>
      </c>
      <c r="D29" s="9">
        <v>101092.94</v>
      </c>
    </row>
    <row r="30" spans="2:4" ht="30">
      <c r="B30" s="23"/>
      <c r="C30" s="8" t="s">
        <v>24</v>
      </c>
      <c r="D30" s="15">
        <v>24580.87</v>
      </c>
    </row>
    <row r="31" spans="2:4" ht="60.75" customHeight="1">
      <c r="B31" s="24"/>
      <c r="C31" s="25" t="s">
        <v>50</v>
      </c>
      <c r="D31" s="26"/>
    </row>
    <row r="32" spans="2:4">
      <c r="B32" s="13" t="s">
        <v>25</v>
      </c>
      <c r="C32" s="8" t="s">
        <v>26</v>
      </c>
      <c r="D32" s="9">
        <v>15455.47</v>
      </c>
    </row>
    <row r="33" spans="1:4">
      <c r="B33" s="27" t="s">
        <v>27</v>
      </c>
      <c r="C33" s="8" t="s">
        <v>28</v>
      </c>
      <c r="D33" s="16">
        <f>SUM(D34+D35+D36)</f>
        <v>86019.36</v>
      </c>
    </row>
    <row r="34" spans="1:4">
      <c r="B34" s="28"/>
      <c r="C34" s="8" t="s">
        <v>29</v>
      </c>
      <c r="D34" s="15">
        <v>21452.400000000001</v>
      </c>
    </row>
    <row r="35" spans="1:4">
      <c r="B35" s="28"/>
      <c r="C35" s="8" t="s">
        <v>30</v>
      </c>
      <c r="D35" s="15">
        <v>28007.3</v>
      </c>
    </row>
    <row r="36" spans="1:4">
      <c r="B36" s="28"/>
      <c r="C36" s="8" t="s">
        <v>31</v>
      </c>
      <c r="D36" s="12">
        <f>SUM(D37+D38)</f>
        <v>36559.660000000003</v>
      </c>
    </row>
    <row r="37" spans="1:4">
      <c r="B37" s="28"/>
      <c r="C37" s="8" t="s">
        <v>32</v>
      </c>
      <c r="D37" s="9">
        <v>29408.86</v>
      </c>
    </row>
    <row r="38" spans="1:4">
      <c r="B38" s="28"/>
      <c r="C38" s="8" t="s">
        <v>33</v>
      </c>
      <c r="D38" s="15">
        <v>7150.8</v>
      </c>
    </row>
    <row r="39" spans="1:4" ht="30" customHeight="1">
      <c r="B39" s="28"/>
      <c r="C39" s="25" t="s">
        <v>34</v>
      </c>
      <c r="D39" s="26"/>
    </row>
    <row r="40" spans="1:4">
      <c r="B40" s="29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55508.1</v>
      </c>
    </row>
    <row r="42" spans="1:4">
      <c r="B42" s="13" t="s">
        <v>38</v>
      </c>
      <c r="C42" s="8" t="s">
        <v>39</v>
      </c>
      <c r="D42" s="9">
        <v>2548.15</v>
      </c>
    </row>
    <row r="43" spans="1:4">
      <c r="B43" s="13" t="s">
        <v>43</v>
      </c>
      <c r="C43" s="8" t="s">
        <v>44</v>
      </c>
      <c r="D43" s="15">
        <v>3000</v>
      </c>
    </row>
    <row r="44" spans="1:4">
      <c r="B44" s="13">
        <v>4</v>
      </c>
      <c r="C44" s="8" t="s">
        <v>40</v>
      </c>
      <c r="D44" s="17">
        <v>0</v>
      </c>
    </row>
    <row r="47" spans="1:4">
      <c r="A47" s="14" t="s">
        <v>41</v>
      </c>
    </row>
    <row r="48" spans="1:4">
      <c r="A48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8"/>
  <sheetViews>
    <sheetView topLeftCell="A4" workbookViewId="0">
      <selection activeCell="F39" sqref="F3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51</v>
      </c>
    </row>
    <row r="11" spans="2:5" ht="15.75">
      <c r="C11" s="4"/>
    </row>
    <row r="12" spans="2:5" ht="15.75">
      <c r="B12" s="4" t="s">
        <v>52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19" t="s">
        <v>7</v>
      </c>
      <c r="C15" s="6" t="s">
        <v>8</v>
      </c>
      <c r="D15" s="7">
        <f>SUM(D16:D20)</f>
        <v>256989.97999999998</v>
      </c>
    </row>
    <row r="16" spans="2:5">
      <c r="B16" s="20"/>
      <c r="C16" s="8" t="s">
        <v>9</v>
      </c>
      <c r="D16" s="15">
        <v>238634.4</v>
      </c>
    </row>
    <row r="17" spans="2:4">
      <c r="B17" s="20"/>
      <c r="C17" s="8" t="s">
        <v>10</v>
      </c>
      <c r="D17" s="15">
        <v>834.96</v>
      </c>
    </row>
    <row r="18" spans="2:4">
      <c r="B18" s="20"/>
      <c r="C18" s="8" t="s">
        <v>11</v>
      </c>
      <c r="D18" s="15">
        <v>15760.08</v>
      </c>
    </row>
    <row r="19" spans="2:4">
      <c r="B19" s="20"/>
      <c r="C19" s="8" t="s">
        <v>12</v>
      </c>
      <c r="D19" s="9">
        <v>1760.54</v>
      </c>
    </row>
    <row r="20" spans="2:4">
      <c r="B20" s="21"/>
      <c r="C20" s="8" t="s">
        <v>13</v>
      </c>
      <c r="D20" s="15">
        <v>0</v>
      </c>
    </row>
    <row r="21" spans="2:4">
      <c r="B21" s="10" t="s">
        <v>14</v>
      </c>
      <c r="C21" s="8" t="s">
        <v>15</v>
      </c>
      <c r="D21" s="9">
        <v>257125.55</v>
      </c>
    </row>
    <row r="22" spans="2:4" ht="15.75" customHeight="1">
      <c r="B22" s="10" t="s">
        <v>16</v>
      </c>
      <c r="C22" s="11" t="s">
        <v>17</v>
      </c>
      <c r="D22" s="18">
        <f>SUM(D23+D28+D32+D33+D41+D42+D43)</f>
        <v>265368.37</v>
      </c>
    </row>
    <row r="23" spans="2:4">
      <c r="B23" s="22" t="s">
        <v>18</v>
      </c>
      <c r="C23" s="11" t="s">
        <v>19</v>
      </c>
      <c r="D23" s="12">
        <f>SUM(D24+D25+D27)</f>
        <v>55620.159999999996</v>
      </c>
    </row>
    <row r="24" spans="2:4">
      <c r="B24" s="23"/>
      <c r="C24" s="8" t="s">
        <v>20</v>
      </c>
      <c r="D24" s="9">
        <v>39159.64</v>
      </c>
    </row>
    <row r="25" spans="2:4" ht="30">
      <c r="B25" s="23"/>
      <c r="C25" s="8" t="s">
        <v>21</v>
      </c>
      <c r="D25" s="9">
        <v>9521.7099999999991</v>
      </c>
    </row>
    <row r="26" spans="2:4" ht="30" customHeight="1">
      <c r="B26" s="23"/>
      <c r="C26" s="25" t="s">
        <v>53</v>
      </c>
      <c r="D26" s="26"/>
    </row>
    <row r="27" spans="2:4" ht="30">
      <c r="B27" s="24"/>
      <c r="C27" s="8" t="s">
        <v>46</v>
      </c>
      <c r="D27" s="15">
        <v>6938.81</v>
      </c>
    </row>
    <row r="28" spans="2:4">
      <c r="B28" s="22" t="s">
        <v>22</v>
      </c>
      <c r="C28" s="8" t="s">
        <v>23</v>
      </c>
      <c r="D28" s="16">
        <f>SUM(D29+D30)</f>
        <v>92326.709999999992</v>
      </c>
    </row>
    <row r="29" spans="2:4">
      <c r="B29" s="23"/>
      <c r="C29" s="8" t="s">
        <v>20</v>
      </c>
      <c r="D29" s="9">
        <v>74268.28</v>
      </c>
    </row>
    <row r="30" spans="2:4" ht="30">
      <c r="B30" s="23"/>
      <c r="C30" s="8" t="s">
        <v>24</v>
      </c>
      <c r="D30" s="15">
        <v>18058.43</v>
      </c>
    </row>
    <row r="31" spans="2:4" ht="75" customHeight="1">
      <c r="B31" s="24"/>
      <c r="C31" s="25" t="s">
        <v>54</v>
      </c>
      <c r="D31" s="26"/>
    </row>
    <row r="32" spans="2:4">
      <c r="B32" s="13" t="s">
        <v>25</v>
      </c>
      <c r="C32" s="8" t="s">
        <v>26</v>
      </c>
      <c r="D32" s="9">
        <v>8687.33</v>
      </c>
    </row>
    <row r="33" spans="1:4">
      <c r="B33" s="27" t="s">
        <v>27</v>
      </c>
      <c r="C33" s="8" t="s">
        <v>28</v>
      </c>
      <c r="D33" s="16">
        <f>SUM(D34+D35+D36)</f>
        <v>63194.42</v>
      </c>
    </row>
    <row r="34" spans="1:4">
      <c r="B34" s="28"/>
      <c r="C34" s="8" t="s">
        <v>29</v>
      </c>
      <c r="D34" s="15">
        <v>15760.08</v>
      </c>
    </row>
    <row r="35" spans="1:4">
      <c r="B35" s="28"/>
      <c r="C35" s="8" t="s">
        <v>30</v>
      </c>
      <c r="D35" s="15">
        <v>20575.66</v>
      </c>
    </row>
    <row r="36" spans="1:4">
      <c r="B36" s="28"/>
      <c r="C36" s="8" t="s">
        <v>31</v>
      </c>
      <c r="D36" s="12">
        <f>SUM(D37+D38)</f>
        <v>26858.68</v>
      </c>
    </row>
    <row r="37" spans="1:4">
      <c r="B37" s="28"/>
      <c r="C37" s="8" t="s">
        <v>32</v>
      </c>
      <c r="D37" s="9">
        <v>21605.32</v>
      </c>
    </row>
    <row r="38" spans="1:4">
      <c r="B38" s="28"/>
      <c r="C38" s="8" t="s">
        <v>33</v>
      </c>
      <c r="D38" s="15">
        <v>5253.36</v>
      </c>
    </row>
    <row r="39" spans="1:4" ht="32.25" customHeight="1">
      <c r="B39" s="28"/>
      <c r="C39" s="25" t="s">
        <v>34</v>
      </c>
      <c r="D39" s="26"/>
    </row>
    <row r="40" spans="1:4">
      <c r="B40" s="29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40779.21</v>
      </c>
    </row>
    <row r="42" spans="1:4">
      <c r="B42" s="13" t="s">
        <v>38</v>
      </c>
      <c r="C42" s="8" t="s">
        <v>39</v>
      </c>
      <c r="D42" s="9">
        <v>1760.54</v>
      </c>
    </row>
    <row r="43" spans="1:4">
      <c r="B43" s="13" t="s">
        <v>43</v>
      </c>
      <c r="C43" s="8" t="s">
        <v>44</v>
      </c>
      <c r="D43" s="15">
        <v>3000</v>
      </c>
    </row>
    <row r="44" spans="1:4">
      <c r="B44" s="13">
        <v>4</v>
      </c>
      <c r="C44" s="8" t="s">
        <v>40</v>
      </c>
      <c r="D44" s="17">
        <v>0</v>
      </c>
    </row>
    <row r="47" spans="1:4">
      <c r="A47" s="14" t="s">
        <v>41</v>
      </c>
    </row>
    <row r="48" spans="1:4">
      <c r="A48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E48"/>
  <sheetViews>
    <sheetView topLeftCell="A7" workbookViewId="0">
      <selection activeCell="F26" sqref="F26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55</v>
      </c>
    </row>
    <row r="11" spans="2:5" ht="15.75">
      <c r="C11" s="4"/>
    </row>
    <row r="12" spans="2:5" ht="15.75">
      <c r="B12" s="4" t="s">
        <v>56</v>
      </c>
    </row>
    <row r="14" spans="2:5">
      <c r="B14" s="5"/>
      <c r="C14" s="5"/>
      <c r="D14" s="5"/>
    </row>
    <row r="15" spans="2:5">
      <c r="B15" s="19" t="s">
        <v>7</v>
      </c>
      <c r="C15" s="6" t="s">
        <v>8</v>
      </c>
      <c r="D15" s="7">
        <f>SUM(D16:D20)</f>
        <v>229977.41999999998</v>
      </c>
    </row>
    <row r="16" spans="2:5">
      <c r="B16" s="20"/>
      <c r="C16" s="8" t="s">
        <v>9</v>
      </c>
      <c r="D16" s="15">
        <v>213145.86</v>
      </c>
    </row>
    <row r="17" spans="2:4">
      <c r="B17" s="20"/>
      <c r="C17" s="8" t="s">
        <v>10</v>
      </c>
      <c r="D17" s="15">
        <v>340.56</v>
      </c>
    </row>
    <row r="18" spans="2:4">
      <c r="B18" s="20"/>
      <c r="C18" s="8" t="s">
        <v>11</v>
      </c>
      <c r="D18" s="15">
        <v>14076.72</v>
      </c>
    </row>
    <row r="19" spans="2:4">
      <c r="B19" s="20"/>
      <c r="C19" s="8" t="s">
        <v>12</v>
      </c>
      <c r="D19" s="9">
        <v>2270.2800000000002</v>
      </c>
    </row>
    <row r="20" spans="2:4">
      <c r="B20" s="21"/>
      <c r="C20" s="8" t="s">
        <v>13</v>
      </c>
      <c r="D20" s="15">
        <v>144</v>
      </c>
    </row>
    <row r="21" spans="2:4">
      <c r="B21" s="10" t="s">
        <v>14</v>
      </c>
      <c r="C21" s="8" t="s">
        <v>15</v>
      </c>
      <c r="D21" s="15">
        <v>235547.9</v>
      </c>
    </row>
    <row r="22" spans="2:4" ht="28.5">
      <c r="B22" s="10" t="s">
        <v>16</v>
      </c>
      <c r="C22" s="11" t="s">
        <v>17</v>
      </c>
      <c r="D22" s="18">
        <f>SUM(D23+D28+D32+D33+D41+D42+D43)</f>
        <v>246526.47</v>
      </c>
    </row>
    <row r="23" spans="2:4">
      <c r="B23" s="22" t="s">
        <v>18</v>
      </c>
      <c r="C23" s="11" t="s">
        <v>19</v>
      </c>
      <c r="D23" s="12">
        <f>SUM(D24+D25+D27)</f>
        <v>49681.820000000007</v>
      </c>
    </row>
    <row r="24" spans="2:4">
      <c r="B24" s="23"/>
      <c r="C24" s="8" t="s">
        <v>20</v>
      </c>
      <c r="D24" s="9">
        <v>34978.720000000001</v>
      </c>
    </row>
    <row r="25" spans="2:4" ht="30">
      <c r="B25" s="23"/>
      <c r="C25" s="8" t="s">
        <v>21</v>
      </c>
      <c r="D25" s="9">
        <v>8505.1200000000008</v>
      </c>
    </row>
    <row r="26" spans="2:4" ht="45" customHeight="1">
      <c r="B26" s="23"/>
      <c r="C26" s="25" t="s">
        <v>57</v>
      </c>
      <c r="D26" s="26"/>
    </row>
    <row r="27" spans="2:4" ht="29.25" customHeight="1">
      <c r="B27" s="24"/>
      <c r="C27" s="8" t="s">
        <v>46</v>
      </c>
      <c r="D27" s="15">
        <v>6197.98</v>
      </c>
    </row>
    <row r="28" spans="2:4">
      <c r="B28" s="22" t="s">
        <v>22</v>
      </c>
      <c r="C28" s="8" t="s">
        <v>23</v>
      </c>
      <c r="D28" s="16">
        <f>SUM(D29+D30)</f>
        <v>82469.36</v>
      </c>
    </row>
    <row r="29" spans="2:4">
      <c r="B29" s="23"/>
      <c r="C29" s="8" t="s">
        <v>20</v>
      </c>
      <c r="D29" s="9">
        <v>66338.960000000006</v>
      </c>
    </row>
    <row r="30" spans="2:4" ht="30">
      <c r="B30" s="23"/>
      <c r="C30" s="8" t="s">
        <v>24</v>
      </c>
      <c r="D30" s="15">
        <v>16130.4</v>
      </c>
    </row>
    <row r="31" spans="2:4" ht="60.75" customHeight="1">
      <c r="B31" s="24"/>
      <c r="C31" s="25" t="s">
        <v>50</v>
      </c>
      <c r="D31" s="26"/>
    </row>
    <row r="32" spans="2:4">
      <c r="B32" s="13" t="s">
        <v>25</v>
      </c>
      <c r="C32" s="8" t="s">
        <v>26</v>
      </c>
      <c r="D32" s="9">
        <v>16232.94</v>
      </c>
    </row>
    <row r="33" spans="1:4">
      <c r="B33" s="27" t="s">
        <v>27</v>
      </c>
      <c r="C33" s="8" t="s">
        <v>28</v>
      </c>
      <c r="D33" s="16">
        <f>SUM(D34+D35+D36)</f>
        <v>56446.69</v>
      </c>
    </row>
    <row r="34" spans="1:4">
      <c r="B34" s="28"/>
      <c r="C34" s="8" t="s">
        <v>29</v>
      </c>
      <c r="D34" s="15">
        <v>14076.72</v>
      </c>
    </row>
    <row r="35" spans="1:4">
      <c r="B35" s="28"/>
      <c r="C35" s="8" t="s">
        <v>30</v>
      </c>
      <c r="D35" s="15">
        <v>18378.88</v>
      </c>
    </row>
    <row r="36" spans="1:4">
      <c r="B36" s="28"/>
      <c r="C36" s="8" t="s">
        <v>31</v>
      </c>
      <c r="D36" s="12">
        <f>SUM(D37+D38)</f>
        <v>23991.09</v>
      </c>
    </row>
    <row r="37" spans="1:4">
      <c r="B37" s="28"/>
      <c r="C37" s="8" t="s">
        <v>32</v>
      </c>
      <c r="D37" s="9">
        <v>19298.61</v>
      </c>
    </row>
    <row r="38" spans="1:4">
      <c r="B38" s="28"/>
      <c r="C38" s="8" t="s">
        <v>33</v>
      </c>
      <c r="D38" s="15">
        <v>4692.4799999999996</v>
      </c>
    </row>
    <row r="39" spans="1:4" ht="30.75" customHeight="1">
      <c r="B39" s="28"/>
      <c r="C39" s="25" t="s">
        <v>34</v>
      </c>
      <c r="D39" s="26"/>
    </row>
    <row r="40" spans="1:4">
      <c r="B40" s="29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36425.379999999997</v>
      </c>
    </row>
    <row r="42" spans="1:4">
      <c r="B42" s="13" t="s">
        <v>38</v>
      </c>
      <c r="C42" s="8" t="s">
        <v>39</v>
      </c>
      <c r="D42" s="9">
        <v>2270.2800000000002</v>
      </c>
    </row>
    <row r="43" spans="1:4">
      <c r="B43" s="13" t="s">
        <v>43</v>
      </c>
      <c r="C43" s="8" t="s">
        <v>44</v>
      </c>
      <c r="D43" s="15">
        <v>3000</v>
      </c>
    </row>
    <row r="44" spans="1:4">
      <c r="B44" s="13">
        <v>4</v>
      </c>
      <c r="C44" s="8" t="s">
        <v>40</v>
      </c>
      <c r="D44" s="17">
        <v>0</v>
      </c>
    </row>
    <row r="47" spans="1:4">
      <c r="A47" s="14" t="s">
        <v>41</v>
      </c>
    </row>
    <row r="48" spans="1:4">
      <c r="A48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E47"/>
  <sheetViews>
    <sheetView tabSelected="1" topLeftCell="A31" workbookViewId="0">
      <selection activeCell="C30" sqref="C30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58</v>
      </c>
    </row>
    <row r="11" spans="2:5" ht="15.75">
      <c r="C11" s="4"/>
    </row>
    <row r="12" spans="2:5" ht="15.75">
      <c r="B12" s="4" t="s">
        <v>59</v>
      </c>
    </row>
    <row r="14" spans="2:5">
      <c r="B14" s="5"/>
      <c r="C14" s="5"/>
      <c r="D14" s="5"/>
    </row>
    <row r="15" spans="2:5">
      <c r="B15" s="19" t="s">
        <v>7</v>
      </c>
      <c r="C15" s="6" t="s">
        <v>8</v>
      </c>
      <c r="D15" s="7">
        <f>SUM(D16:D20)</f>
        <v>383430.04</v>
      </c>
    </row>
    <row r="16" spans="2:5">
      <c r="B16" s="20"/>
      <c r="C16" s="8" t="s">
        <v>9</v>
      </c>
      <c r="D16" s="15">
        <v>355887.94</v>
      </c>
    </row>
    <row r="17" spans="2:4">
      <c r="B17" s="20"/>
      <c r="C17" s="8" t="s">
        <v>10</v>
      </c>
      <c r="D17" s="15">
        <v>658.14</v>
      </c>
    </row>
    <row r="18" spans="2:4">
      <c r="B18" s="20"/>
      <c r="C18" s="8" t="s">
        <v>11</v>
      </c>
      <c r="D18" s="15">
        <v>23509.8</v>
      </c>
    </row>
    <row r="19" spans="2:4">
      <c r="B19" s="20"/>
      <c r="C19" s="8" t="s">
        <v>12</v>
      </c>
      <c r="D19" s="9">
        <v>2834.16</v>
      </c>
    </row>
    <row r="20" spans="2:4">
      <c r="B20" s="21"/>
      <c r="C20" s="8" t="s">
        <v>13</v>
      </c>
      <c r="D20" s="15">
        <v>540</v>
      </c>
    </row>
    <row r="21" spans="2:4">
      <c r="B21" s="10" t="s">
        <v>14</v>
      </c>
      <c r="C21" s="8" t="s">
        <v>15</v>
      </c>
      <c r="D21" s="15">
        <v>375036.31</v>
      </c>
    </row>
    <row r="22" spans="2:4" ht="17.25" customHeight="1">
      <c r="B22" s="10" t="s">
        <v>16</v>
      </c>
      <c r="C22" s="11" t="s">
        <v>17</v>
      </c>
      <c r="D22" s="18">
        <f>SUM(D23+D28+D32+D33+D41+D42)</f>
        <v>391112.31999999995</v>
      </c>
    </row>
    <row r="23" spans="2:4">
      <c r="B23" s="22" t="s">
        <v>18</v>
      </c>
      <c r="C23" s="11" t="s">
        <v>19</v>
      </c>
      <c r="D23" s="12">
        <f>SUM(D24+D25+D27)</f>
        <v>81815.429999999993</v>
      </c>
    </row>
    <row r="24" spans="2:4">
      <c r="B24" s="23"/>
      <c r="C24" s="8" t="s">
        <v>20</v>
      </c>
      <c r="D24" s="9">
        <v>57602.54</v>
      </c>
    </row>
    <row r="25" spans="2:4" ht="31.5" customHeight="1">
      <c r="B25" s="23"/>
      <c r="C25" s="8" t="s">
        <v>21</v>
      </c>
      <c r="D25" s="9">
        <v>14006.13</v>
      </c>
    </row>
    <row r="26" spans="2:4" ht="45" customHeight="1">
      <c r="B26" s="23"/>
      <c r="C26" s="25" t="s">
        <v>60</v>
      </c>
      <c r="D26" s="26"/>
    </row>
    <row r="27" spans="2:4" ht="29.25" customHeight="1">
      <c r="B27" s="24"/>
      <c r="C27" s="8" t="s">
        <v>46</v>
      </c>
      <c r="D27" s="15">
        <v>10206.76</v>
      </c>
    </row>
    <row r="28" spans="2:4">
      <c r="B28" s="22" t="s">
        <v>22</v>
      </c>
      <c r="C28" s="8" t="s">
        <v>23</v>
      </c>
      <c r="D28" s="16">
        <f>SUM(D29+D30)</f>
        <v>135809.54999999999</v>
      </c>
    </row>
    <row r="29" spans="2:4">
      <c r="B29" s="23"/>
      <c r="C29" s="8" t="s">
        <v>20</v>
      </c>
      <c r="D29" s="15">
        <v>109246.2</v>
      </c>
    </row>
    <row r="30" spans="2:4" ht="33" customHeight="1">
      <c r="B30" s="23"/>
      <c r="C30" s="8" t="s">
        <v>24</v>
      </c>
      <c r="D30" s="15">
        <v>26563.35</v>
      </c>
    </row>
    <row r="31" spans="2:4" ht="60" customHeight="1">
      <c r="B31" s="24"/>
      <c r="C31" s="25" t="s">
        <v>45</v>
      </c>
      <c r="D31" s="26"/>
    </row>
    <row r="32" spans="2:4">
      <c r="B32" s="13" t="s">
        <v>25</v>
      </c>
      <c r="C32" s="8" t="s">
        <v>26</v>
      </c>
      <c r="D32" s="9">
        <v>17384.16</v>
      </c>
    </row>
    <row r="33" spans="1:4">
      <c r="B33" s="27" t="s">
        <v>27</v>
      </c>
      <c r="C33" s="8" t="s">
        <v>28</v>
      </c>
      <c r="D33" s="16">
        <f>SUM(D34+D35+D36)</f>
        <v>93284.15</v>
      </c>
    </row>
    <row r="34" spans="1:4">
      <c r="B34" s="28"/>
      <c r="C34" s="8" t="s">
        <v>29</v>
      </c>
      <c r="D34" s="15">
        <v>23509.8</v>
      </c>
    </row>
    <row r="35" spans="1:4">
      <c r="B35" s="28"/>
      <c r="C35" s="8" t="s">
        <v>30</v>
      </c>
      <c r="D35" s="15">
        <v>30266.12</v>
      </c>
    </row>
    <row r="36" spans="1:4">
      <c r="B36" s="28"/>
      <c r="C36" s="8" t="s">
        <v>31</v>
      </c>
      <c r="D36" s="12">
        <f>SUM(D37+D38)</f>
        <v>39508.229999999996</v>
      </c>
    </row>
    <row r="37" spans="1:4">
      <c r="B37" s="28"/>
      <c r="C37" s="8" t="s">
        <v>32</v>
      </c>
      <c r="D37" s="9">
        <v>31780.71</v>
      </c>
    </row>
    <row r="38" spans="1:4">
      <c r="B38" s="28"/>
      <c r="C38" s="8" t="s">
        <v>33</v>
      </c>
      <c r="D38" s="15">
        <v>7727.52</v>
      </c>
    </row>
    <row r="39" spans="1:4" ht="30.75" customHeight="1">
      <c r="B39" s="28"/>
      <c r="C39" s="25" t="s">
        <v>34</v>
      </c>
      <c r="D39" s="26"/>
    </row>
    <row r="40" spans="1:4">
      <c r="B40" s="29"/>
      <c r="C40" s="8" t="s">
        <v>35</v>
      </c>
      <c r="D40" s="12"/>
    </row>
    <row r="41" spans="1:4" ht="46.5" customHeight="1">
      <c r="B41" s="13" t="s">
        <v>36</v>
      </c>
      <c r="C41" s="8" t="s">
        <v>37</v>
      </c>
      <c r="D41" s="15">
        <v>59984.87</v>
      </c>
    </row>
    <row r="42" spans="1:4">
      <c r="B42" s="13" t="s">
        <v>38</v>
      </c>
      <c r="C42" s="8" t="s">
        <v>39</v>
      </c>
      <c r="D42" s="9">
        <v>2834.16</v>
      </c>
    </row>
    <row r="43" spans="1:4">
      <c r="B43" s="13">
        <v>4</v>
      </c>
      <c r="C43" s="8" t="s">
        <v>40</v>
      </c>
      <c r="D43" s="17">
        <v>0</v>
      </c>
    </row>
    <row r="46" spans="1:4">
      <c r="A46" s="14" t="s">
        <v>41</v>
      </c>
    </row>
    <row r="47" spans="1:4">
      <c r="A47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42</vt:lpstr>
      <vt:lpstr>44</vt:lpstr>
      <vt:lpstr>46</vt:lpstr>
      <vt:lpstr>49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2014-03-28T09:54:14Z</dcterms:modified>
</cp:coreProperties>
</file>