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90" yWindow="105" windowWidth="15150" windowHeight="8010" firstSheet="8" activeTab="8"/>
  </bookViews>
  <sheets>
    <sheet name="1" sheetId="40" r:id="rId1"/>
    <sheet name="2а" sheetId="41" r:id="rId2"/>
    <sheet name="3" sheetId="42" r:id="rId3"/>
    <sheet name="4А" sheetId="43" r:id="rId4"/>
    <sheet name="5" sheetId="44" r:id="rId5"/>
    <sheet name="6А" sheetId="45" r:id="rId6"/>
    <sheet name="10А" sheetId="46" r:id="rId7"/>
    <sheet name="12А" sheetId="47" r:id="rId8"/>
    <sheet name="12" sheetId="48" r:id="rId9"/>
  </sheets>
  <calcPr calcId="162912" refMode="R1C1"/>
</workbook>
</file>

<file path=xl/calcChain.xml><?xml version="1.0" encoding="utf-8"?>
<calcChain xmlns="http://schemas.openxmlformats.org/spreadsheetml/2006/main">
  <c r="E45" i="47" l="1"/>
  <c r="E43" i="40"/>
  <c r="F9" i="40"/>
  <c r="F10" i="40"/>
  <c r="F11" i="40"/>
  <c r="F12" i="40"/>
  <c r="F15" i="40"/>
  <c r="F16" i="40"/>
  <c r="F17" i="40"/>
  <c r="F18" i="40"/>
  <c r="F21" i="40"/>
  <c r="F22" i="40"/>
  <c r="F23" i="40"/>
  <c r="E27" i="40"/>
  <c r="E31" i="40"/>
  <c r="E32" i="40"/>
  <c r="E33" i="40"/>
  <c r="E37" i="40"/>
  <c r="E38" i="40"/>
  <c r="E39" i="40"/>
  <c r="E45" i="40"/>
  <c r="E43" i="41"/>
  <c r="F9" i="41"/>
  <c r="F10" i="41"/>
  <c r="F11" i="41"/>
  <c r="F12" i="41"/>
  <c r="F15" i="41"/>
  <c r="F16" i="41"/>
  <c r="F17" i="41"/>
  <c r="F18" i="41"/>
  <c r="F21" i="41"/>
  <c r="F22" i="41"/>
  <c r="F23" i="41"/>
  <c r="E27" i="41"/>
  <c r="E31" i="41"/>
  <c r="E32" i="41"/>
  <c r="E33" i="41"/>
  <c r="E37" i="41"/>
  <c r="E38" i="41"/>
  <c r="E39" i="41"/>
  <c r="E45" i="41"/>
  <c r="E43" i="42"/>
  <c r="F9" i="42"/>
  <c r="F10" i="42"/>
  <c r="F11" i="42"/>
  <c r="F12" i="42"/>
  <c r="F15" i="42"/>
  <c r="F16" i="42"/>
  <c r="F17" i="42"/>
  <c r="F18" i="42"/>
  <c r="F21" i="42"/>
  <c r="F22" i="42"/>
  <c r="F23" i="42"/>
  <c r="E27" i="42"/>
  <c r="E31" i="42"/>
  <c r="E32" i="42"/>
  <c r="E33" i="42"/>
  <c r="E37" i="42"/>
  <c r="E38" i="42"/>
  <c r="E39" i="42"/>
  <c r="E45" i="42"/>
  <c r="E43" i="43"/>
  <c r="F9" i="43"/>
  <c r="F10" i="43"/>
  <c r="F11" i="43"/>
  <c r="F12" i="43"/>
  <c r="F15" i="43"/>
  <c r="F16" i="43"/>
  <c r="F17" i="43"/>
  <c r="F18" i="43"/>
  <c r="F21" i="43"/>
  <c r="F22" i="43"/>
  <c r="F23" i="43"/>
  <c r="E27" i="43"/>
  <c r="E31" i="43"/>
  <c r="E32" i="43"/>
  <c r="E33" i="43"/>
  <c r="E37" i="43"/>
  <c r="E38" i="43"/>
  <c r="E39" i="43"/>
  <c r="E45" i="43"/>
  <c r="E43" i="44"/>
  <c r="F9" i="44"/>
  <c r="F10" i="44"/>
  <c r="F11" i="44"/>
  <c r="F12" i="44"/>
  <c r="F15" i="44"/>
  <c r="F16" i="44"/>
  <c r="F17" i="44"/>
  <c r="F18" i="44"/>
  <c r="F21" i="44"/>
  <c r="F22" i="44"/>
  <c r="F23" i="44"/>
  <c r="E27" i="44"/>
  <c r="E31" i="44"/>
  <c r="E32" i="44"/>
  <c r="E33" i="44"/>
  <c r="E37" i="44"/>
  <c r="E38" i="44"/>
  <c r="E39" i="44"/>
  <c r="E45" i="44"/>
  <c r="E43" i="45"/>
  <c r="F9" i="45"/>
  <c r="F10" i="45"/>
  <c r="F11" i="45"/>
  <c r="F12" i="45"/>
  <c r="F15" i="45"/>
  <c r="F16" i="45"/>
  <c r="F17" i="45"/>
  <c r="F18" i="45"/>
  <c r="F21" i="45"/>
  <c r="F22" i="45"/>
  <c r="F23" i="45"/>
  <c r="E27" i="45"/>
  <c r="E31" i="45"/>
  <c r="E32" i="45"/>
  <c r="E33" i="45"/>
  <c r="E37" i="45"/>
  <c r="E38" i="45"/>
  <c r="E39" i="45"/>
  <c r="E45" i="45"/>
  <c r="E43" i="46"/>
  <c r="F9" i="46"/>
  <c r="F10" i="46"/>
  <c r="F11" i="46"/>
  <c r="F12" i="46"/>
  <c r="F15" i="46"/>
  <c r="F16" i="46"/>
  <c r="F17" i="46"/>
  <c r="F18" i="46"/>
  <c r="F21" i="46"/>
  <c r="F22" i="46"/>
  <c r="F23" i="46"/>
  <c r="E27" i="46"/>
  <c r="E31" i="46"/>
  <c r="E32" i="46"/>
  <c r="E33" i="46"/>
  <c r="E37" i="46"/>
  <c r="E38" i="46"/>
  <c r="E39" i="46"/>
  <c r="E45" i="46"/>
  <c r="E43" i="47"/>
  <c r="F9" i="47"/>
  <c r="F10" i="47"/>
  <c r="F11" i="47"/>
  <c r="F12" i="47"/>
  <c r="F15" i="47"/>
  <c r="F16" i="47"/>
  <c r="F17" i="47"/>
  <c r="F18" i="47"/>
  <c r="F21" i="47"/>
  <c r="F22" i="47"/>
  <c r="F23" i="47"/>
  <c r="E27" i="47"/>
  <c r="E31" i="47"/>
  <c r="E32" i="47"/>
  <c r="E33" i="47"/>
  <c r="E37" i="47"/>
  <c r="E38" i="47"/>
  <c r="E39" i="47"/>
  <c r="F9" i="48"/>
  <c r="F10" i="48"/>
  <c r="F11" i="48"/>
  <c r="F12" i="48"/>
  <c r="F15" i="48"/>
  <c r="F16" i="48"/>
  <c r="F17" i="48"/>
  <c r="F18" i="48"/>
  <c r="F21" i="48"/>
  <c r="F22" i="48"/>
  <c r="F23" i="48"/>
  <c r="E27" i="48"/>
  <c r="E31" i="48"/>
  <c r="E32" i="48"/>
  <c r="E33" i="48"/>
  <c r="E37" i="48"/>
  <c r="E38" i="48"/>
  <c r="E39" i="48"/>
  <c r="E43" i="48"/>
  <c r="E45" i="48"/>
  <c r="D33" i="48"/>
  <c r="E23" i="48"/>
  <c r="E18" i="48"/>
  <c r="G16" i="48"/>
  <c r="E12" i="48"/>
  <c r="G9" i="48"/>
  <c r="D33" i="46"/>
  <c r="E23" i="46"/>
  <c r="G21" i="46"/>
  <c r="E18" i="46"/>
  <c r="G16" i="46"/>
  <c r="G15" i="46"/>
  <c r="E12" i="46"/>
  <c r="G9" i="46"/>
  <c r="D33" i="45"/>
  <c r="E23" i="45"/>
  <c r="G21" i="45"/>
  <c r="E18" i="45"/>
  <c r="G16" i="45"/>
  <c r="G15" i="45"/>
  <c r="E12" i="45"/>
  <c r="G9" i="45"/>
  <c r="D33" i="44"/>
  <c r="E23" i="44"/>
  <c r="E18" i="44"/>
  <c r="G16" i="44"/>
  <c r="G15" i="44"/>
  <c r="E12" i="44"/>
  <c r="D33" i="43"/>
  <c r="E23" i="43"/>
  <c r="G21" i="43"/>
  <c r="E18" i="43"/>
  <c r="G16" i="43"/>
  <c r="E12" i="43"/>
  <c r="G9" i="43"/>
  <c r="D33" i="42"/>
  <c r="E23" i="42"/>
  <c r="G21" i="42"/>
  <c r="E18" i="42"/>
  <c r="G16" i="42"/>
  <c r="G15" i="42"/>
  <c r="E12" i="42"/>
  <c r="G9" i="42"/>
  <c r="D33" i="41"/>
  <c r="E23" i="41"/>
  <c r="G21" i="41"/>
  <c r="E18" i="41"/>
  <c r="G16" i="41"/>
  <c r="G15" i="41"/>
  <c r="E12" i="41"/>
  <c r="D33" i="40"/>
  <c r="E23" i="40"/>
  <c r="G21" i="40"/>
  <c r="E18" i="40"/>
  <c r="G16" i="40"/>
  <c r="G15" i="40"/>
  <c r="E12" i="40"/>
  <c r="G9" i="40"/>
  <c r="D33" i="47"/>
  <c r="E23" i="47"/>
  <c r="G21" i="47"/>
  <c r="E18" i="47"/>
  <c r="G16" i="47"/>
  <c r="G15" i="47"/>
  <c r="E12" i="47"/>
  <c r="G15" i="48"/>
  <c r="G21" i="44"/>
  <c r="G15" i="43"/>
  <c r="G21" i="48"/>
  <c r="G9" i="44"/>
  <c r="G9" i="41"/>
  <c r="G9" i="47"/>
</calcChain>
</file>

<file path=xl/sharedStrings.xml><?xml version="1.0" encoding="utf-8"?>
<sst xmlns="http://schemas.openxmlformats.org/spreadsheetml/2006/main" count="684" uniqueCount="47">
  <si>
    <t>Приложение №1</t>
  </si>
  <si>
    <t>«  16 »  марта   2015 г.</t>
  </si>
  <si>
    <t xml:space="preserve">Калькуляция </t>
  </si>
  <si>
    <t>по адресу ул. Пушкина     д.№ 1</t>
  </si>
  <si>
    <t>площадь</t>
  </si>
  <si>
    <t>Выполнение работ по содержанию придомовой терриитории</t>
  </si>
  <si>
    <t>А) Вывоз мусора по графику</t>
  </si>
  <si>
    <t>наименование работ</t>
  </si>
  <si>
    <t>единица измерения</t>
  </si>
  <si>
    <t>стоимость        1 часа</t>
  </si>
  <si>
    <t>стоимость 1 ед.изм. (на 1 кв.м.)</t>
  </si>
  <si>
    <t xml:space="preserve">стоимость, руб. в год </t>
  </si>
  <si>
    <t>кол-во отработанных часов в год</t>
  </si>
  <si>
    <t>мусоровоз МКЗ 6003</t>
  </si>
  <si>
    <t>маш/час</t>
  </si>
  <si>
    <t>оператор- манипулятора</t>
  </si>
  <si>
    <t>час</t>
  </si>
  <si>
    <t>накладные расходы</t>
  </si>
  <si>
    <t>итого</t>
  </si>
  <si>
    <t>Б) Вывоз крупногабаритного мусора</t>
  </si>
  <si>
    <t>стоимость 1 часа</t>
  </si>
  <si>
    <t>стоимость, руб.</t>
  </si>
  <si>
    <t>трактор</t>
  </si>
  <si>
    <t>дворник</t>
  </si>
  <si>
    <t>В) Обслуживание придомовой территории:</t>
  </si>
  <si>
    <t xml:space="preserve">Расходы на административно-управленческий персонал </t>
  </si>
  <si>
    <t>Аренда, связь, программное обеспечение, услуги юриста, экономиста, паспортного стола, бухгалтерии, налоги, гос. пошлина, доставка квитанций</t>
  </si>
  <si>
    <t>Расходы на аварийно-диспетчерскую службу</t>
  </si>
  <si>
    <t>диспетчер                         дежурный слесарь</t>
  </si>
  <si>
    <t>Расходы по договорам со специализированными организациями</t>
  </si>
  <si>
    <t>стоимость</t>
  </si>
  <si>
    <t>Вентиляционные системы</t>
  </si>
  <si>
    <t>руб.</t>
  </si>
  <si>
    <t>Внутридомовое газовое обслуживание</t>
  </si>
  <si>
    <t>Расходы по запуску и остановке отопления</t>
  </si>
  <si>
    <t>Запуск и остановка отопления в МКД</t>
  </si>
  <si>
    <t xml:space="preserve">Итого </t>
  </si>
  <si>
    <t>исп.экономист</t>
  </si>
  <si>
    <t>тел 4-92-97</t>
  </si>
  <si>
    <t>по адресу ул. Пушкина     д.№ 2 А</t>
  </si>
  <si>
    <t>по адресу ул. Пушкина     д.№ 3</t>
  </si>
  <si>
    <t>по адресу ул. Пушкина     д.№ 4А</t>
  </si>
  <si>
    <t>по адресу ул. Пушкина     д.№ 5</t>
  </si>
  <si>
    <t>по адресу ул. Пушкина     д.№ 6 А</t>
  </si>
  <si>
    <t>по адресу ул. Пушкина     д.№ 10 А</t>
  </si>
  <si>
    <t>по адресу ул. Пушкина     д.№ 12 А</t>
  </si>
  <si>
    <t xml:space="preserve">по адресу ул. Пушкина     д.№ 12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</si>
</sst>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" fillId="0" borderId="0" xfId="0" applyFont="1"/>
    <xf numFmtId="0" fontId="0" fillId="0" borderId="1" xfId="0" applyBorder="1"/>
    <xf numFmtId="0" fontId="0" fillId="0" borderId="0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5" fillId="0" borderId="0" xfId="0" applyFont="1"/>
    <xf numFmtId="2" fontId="0" fillId="0" borderId="1" xfId="0" applyNumberFormat="1" applyBorder="1" applyAlignment="1">
      <alignment horizontal="center"/>
    </xf>
    <xf numFmtId="2" fontId="0" fillId="0" borderId="0" xfId="0" applyNumberFormat="1"/>
    <xf numFmtId="2" fontId="0" fillId="0" borderId="1" xfId="0" applyNumberFormat="1" applyBorder="1" applyAlignment="1">
      <alignment horizontal="center" vertical="center" wrapText="1"/>
    </xf>
    <xf numFmtId="0" fontId="1" fillId="0" borderId="4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8"/>
  <sheetViews>
    <sheetView topLeftCell="A34" workbookViewId="0">
      <selection activeCell="B45" sqref="B45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0</v>
      </c>
    </row>
    <row r="2" spans="2:7">
      <c r="F2" s="1" t="s">
        <v>1</v>
      </c>
    </row>
    <row r="3" spans="2:7" ht="18.75">
      <c r="B3" s="2" t="s">
        <v>2</v>
      </c>
      <c r="C3" s="2"/>
      <c r="D3" s="2"/>
      <c r="E3" s="2"/>
      <c r="F3" s="2"/>
    </row>
    <row r="4" spans="2:7">
      <c r="B4" s="3" t="s">
        <v>3</v>
      </c>
    </row>
    <row r="5" spans="2:7">
      <c r="C5" t="s">
        <v>4</v>
      </c>
      <c r="E5" s="4">
        <v>4407</v>
      </c>
    </row>
    <row r="6" spans="2:7">
      <c r="B6" s="3" t="s">
        <v>5</v>
      </c>
      <c r="E6" s="5"/>
    </row>
    <row r="7" spans="2:7">
      <c r="B7" t="s">
        <v>6</v>
      </c>
    </row>
    <row r="8" spans="2:7" ht="39.75" customHeight="1">
      <c r="B8" s="6" t="s">
        <v>7</v>
      </c>
      <c r="C8" s="7" t="s">
        <v>8</v>
      </c>
      <c r="D8" s="7" t="s">
        <v>9</v>
      </c>
      <c r="E8" s="8" t="s">
        <v>10</v>
      </c>
      <c r="F8" s="7" t="s">
        <v>11</v>
      </c>
      <c r="G8" s="9" t="s">
        <v>12</v>
      </c>
    </row>
    <row r="9" spans="2:7">
      <c r="B9" s="4" t="s">
        <v>13</v>
      </c>
      <c r="C9" s="10" t="s">
        <v>14</v>
      </c>
      <c r="D9" s="10">
        <v>482.45</v>
      </c>
      <c r="E9" s="10">
        <v>9.68</v>
      </c>
      <c r="F9" s="11">
        <f>PRODUCT(E9,E5)</f>
        <v>42659.76</v>
      </c>
      <c r="G9" s="11">
        <f>F9/D9</f>
        <v>88.4231733858431</v>
      </c>
    </row>
    <row r="10" spans="2:7">
      <c r="B10" s="4" t="s">
        <v>15</v>
      </c>
      <c r="C10" s="10" t="s">
        <v>16</v>
      </c>
      <c r="D10" s="10">
        <v>86.49</v>
      </c>
      <c r="E10" s="10">
        <v>3.1</v>
      </c>
      <c r="F10" s="11">
        <f>PRODUCT(E10,E5)</f>
        <v>13661.7</v>
      </c>
      <c r="G10" s="11"/>
    </row>
    <row r="11" spans="2:7">
      <c r="B11" s="4" t="s">
        <v>17</v>
      </c>
      <c r="C11" s="12">
        <v>0.4</v>
      </c>
      <c r="D11" s="12"/>
      <c r="E11" s="10">
        <v>1.24</v>
      </c>
      <c r="F11" s="11">
        <f>PRODUCT(E11,E5)</f>
        <v>5464.68</v>
      </c>
      <c r="G11" s="10"/>
    </row>
    <row r="12" spans="2:7">
      <c r="B12" s="4" t="s">
        <v>18</v>
      </c>
      <c r="C12" s="10"/>
      <c r="D12" s="10"/>
      <c r="E12" s="10">
        <f>SUM(E9:E11)</f>
        <v>14.02</v>
      </c>
      <c r="F12" s="11">
        <f>SUM(F9:F11)</f>
        <v>61786.140000000007</v>
      </c>
      <c r="G12" s="10"/>
    </row>
    <row r="13" spans="2:7">
      <c r="B13" t="s">
        <v>19</v>
      </c>
      <c r="F13" s="22"/>
    </row>
    <row r="14" spans="2:7" ht="36.75" customHeight="1">
      <c r="B14" s="6" t="s">
        <v>7</v>
      </c>
      <c r="C14" s="7" t="s">
        <v>8</v>
      </c>
      <c r="D14" s="7" t="s">
        <v>20</v>
      </c>
      <c r="E14" s="8" t="s">
        <v>10</v>
      </c>
      <c r="F14" s="23" t="s">
        <v>21</v>
      </c>
      <c r="G14" s="9" t="s">
        <v>12</v>
      </c>
    </row>
    <row r="15" spans="2:7">
      <c r="B15" s="4" t="s">
        <v>22</v>
      </c>
      <c r="C15" s="10" t="s">
        <v>14</v>
      </c>
      <c r="D15" s="10">
        <v>409.46</v>
      </c>
      <c r="E15" s="10">
        <v>6.7960000000000003</v>
      </c>
      <c r="F15" s="11">
        <f>SUM(E15,E5)</f>
        <v>4413.7960000000003</v>
      </c>
      <c r="G15" s="13">
        <f>F15/D15</f>
        <v>10.779553558345139</v>
      </c>
    </row>
    <row r="16" spans="2:7">
      <c r="B16" s="4" t="s">
        <v>23</v>
      </c>
      <c r="C16" s="10" t="s">
        <v>16</v>
      </c>
      <c r="D16" s="10">
        <v>86.49</v>
      </c>
      <c r="E16" s="10">
        <v>6.7149999999999999</v>
      </c>
      <c r="F16" s="11">
        <f>PRODUCT(E16,E5)</f>
        <v>29593.005000000001</v>
      </c>
      <c r="G16" s="13">
        <f>F16/D16</f>
        <v>342.15522025667713</v>
      </c>
    </row>
    <row r="17" spans="2:7">
      <c r="B17" s="4" t="s">
        <v>17</v>
      </c>
      <c r="C17" s="12">
        <v>0.4</v>
      </c>
      <c r="D17" s="12"/>
      <c r="E17" s="10">
        <v>2.6850000000000001</v>
      </c>
      <c r="F17" s="11">
        <f>E17*E5</f>
        <v>11832.795</v>
      </c>
      <c r="G17" s="10"/>
    </row>
    <row r="18" spans="2:7">
      <c r="B18" s="4" t="s">
        <v>18</v>
      </c>
      <c r="C18" s="10"/>
      <c r="D18" s="10"/>
      <c r="E18" s="10">
        <f>SUM(E15:E17)</f>
        <v>16.195999999999998</v>
      </c>
      <c r="F18" s="11">
        <f>SUM(F15:F17)</f>
        <v>45839.595999999998</v>
      </c>
      <c r="G18" s="10"/>
    </row>
    <row r="19" spans="2:7">
      <c r="B19" t="s">
        <v>24</v>
      </c>
      <c r="F19" s="22"/>
    </row>
    <row r="20" spans="2:7" ht="38.25">
      <c r="B20" s="6" t="s">
        <v>7</v>
      </c>
      <c r="C20" s="7" t="s">
        <v>8</v>
      </c>
      <c r="D20" s="7" t="s">
        <v>20</v>
      </c>
      <c r="E20" s="8" t="s">
        <v>10</v>
      </c>
      <c r="F20" s="23" t="s">
        <v>21</v>
      </c>
      <c r="G20" s="9" t="s">
        <v>12</v>
      </c>
    </row>
    <row r="21" spans="2:7">
      <c r="B21" s="4" t="s">
        <v>23</v>
      </c>
      <c r="C21" s="10" t="s">
        <v>16</v>
      </c>
      <c r="D21" s="10">
        <v>86.49</v>
      </c>
      <c r="E21" s="14">
        <v>6.7149999999999999</v>
      </c>
      <c r="F21" s="11">
        <f>PRODUCT(E21,E5)</f>
        <v>29593.005000000001</v>
      </c>
      <c r="G21" s="13">
        <f>F21/D21</f>
        <v>342.15522025667713</v>
      </c>
    </row>
    <row r="22" spans="2:7">
      <c r="B22" s="4" t="s">
        <v>17</v>
      </c>
      <c r="C22" s="12">
        <v>0.5</v>
      </c>
      <c r="D22" s="12"/>
      <c r="E22" s="10">
        <v>3.3570000000000002</v>
      </c>
      <c r="F22" s="11">
        <f>PRODUCT(E22,E5)</f>
        <v>14794.299000000001</v>
      </c>
      <c r="G22" s="10"/>
    </row>
    <row r="23" spans="2:7">
      <c r="B23" s="4" t="s">
        <v>18</v>
      </c>
      <c r="C23" s="10"/>
      <c r="D23" s="10"/>
      <c r="E23" s="10">
        <f>SUM(E21:E22)</f>
        <v>10.071999999999999</v>
      </c>
      <c r="F23" s="11">
        <f>SUM(F21:F22)</f>
        <v>44387.304000000004</v>
      </c>
      <c r="G23" s="10"/>
    </row>
    <row r="25" spans="2:7">
      <c r="B25" s="3" t="s">
        <v>25</v>
      </c>
    </row>
    <row r="26" spans="2:7" ht="39">
      <c r="B26" s="15" t="s">
        <v>7</v>
      </c>
      <c r="C26" s="16"/>
      <c r="D26" s="17" t="s">
        <v>10</v>
      </c>
      <c r="E26" s="7" t="s">
        <v>21</v>
      </c>
    </row>
    <row r="27" spans="2:7" ht="49.5" customHeight="1">
      <c r="B27" s="18" t="s">
        <v>26</v>
      </c>
      <c r="C27" s="19"/>
      <c r="D27" s="10">
        <v>27.135000000000002</v>
      </c>
      <c r="E27" s="11">
        <f>PRODUCT(D27,E5)</f>
        <v>119583.94500000001</v>
      </c>
    </row>
    <row r="28" spans="2:7">
      <c r="E28" s="22"/>
    </row>
    <row r="29" spans="2:7">
      <c r="B29" s="3" t="s">
        <v>27</v>
      </c>
      <c r="E29" s="22"/>
    </row>
    <row r="30" spans="2:7" ht="38.25">
      <c r="B30" s="6" t="s">
        <v>7</v>
      </c>
      <c r="C30" s="7" t="s">
        <v>8</v>
      </c>
      <c r="D30" s="8" t="s">
        <v>10</v>
      </c>
      <c r="E30" s="23" t="s">
        <v>21</v>
      </c>
    </row>
    <row r="31" spans="2:7" ht="30">
      <c r="B31" s="6" t="s">
        <v>28</v>
      </c>
      <c r="C31" s="10" t="s">
        <v>16</v>
      </c>
      <c r="D31" s="10">
        <v>13.718</v>
      </c>
      <c r="E31" s="11">
        <f>PRODUCT(D31,E5)</f>
        <v>60455.226000000002</v>
      </c>
    </row>
    <row r="32" spans="2:7">
      <c r="B32" s="4" t="s">
        <v>17</v>
      </c>
      <c r="C32" s="12">
        <v>0.4</v>
      </c>
      <c r="D32" s="10">
        <v>5.4870000000000001</v>
      </c>
      <c r="E32" s="11">
        <f>PRODUCT(D32,E5)</f>
        <v>24181.208999999999</v>
      </c>
    </row>
    <row r="33" spans="2:5">
      <c r="B33" s="4" t="s">
        <v>18</v>
      </c>
      <c r="C33" s="10"/>
      <c r="D33" s="10">
        <f>SUM(D31:D32)</f>
        <v>19.204999999999998</v>
      </c>
      <c r="E33" s="11">
        <f>SUM(E31:E32)</f>
        <v>84636.434999999998</v>
      </c>
    </row>
    <row r="34" spans="2:5">
      <c r="E34" s="22"/>
    </row>
    <row r="35" spans="2:5">
      <c r="B35" s="3" t="s">
        <v>29</v>
      </c>
      <c r="E35" s="22"/>
    </row>
    <row r="36" spans="2:5" ht="38.25">
      <c r="B36" s="6" t="s">
        <v>7</v>
      </c>
      <c r="C36" s="7" t="s">
        <v>8</v>
      </c>
      <c r="D36" s="8" t="s">
        <v>10</v>
      </c>
      <c r="E36" s="23" t="s">
        <v>30</v>
      </c>
    </row>
    <row r="37" spans="2:5">
      <c r="B37" s="4" t="s">
        <v>31</v>
      </c>
      <c r="C37" s="14" t="s">
        <v>32</v>
      </c>
      <c r="D37" s="10">
        <v>3.6190000000000002</v>
      </c>
      <c r="E37" s="11">
        <f>D37*E5</f>
        <v>15948.933000000001</v>
      </c>
    </row>
    <row r="38" spans="2:5" ht="30">
      <c r="B38" s="6" t="s">
        <v>33</v>
      </c>
      <c r="C38" s="14" t="s">
        <v>32</v>
      </c>
      <c r="D38" s="10">
        <v>0.93500000000000005</v>
      </c>
      <c r="E38" s="11">
        <f>D38*E5</f>
        <v>4120.5450000000001</v>
      </c>
    </row>
    <row r="39" spans="2:5" ht="30" customHeight="1">
      <c r="B39" s="4" t="s">
        <v>18</v>
      </c>
      <c r="C39" s="4"/>
      <c r="D39" s="4"/>
      <c r="E39" s="21">
        <f>SUM(E37:E38)</f>
        <v>20069.478000000003</v>
      </c>
    </row>
    <row r="41" spans="2:5">
      <c r="B41" s="24" t="s">
        <v>34</v>
      </c>
      <c r="C41" s="24"/>
      <c r="D41" s="24"/>
      <c r="E41" s="24"/>
    </row>
    <row r="42" spans="2:5" ht="38.25">
      <c r="B42" s="6" t="s">
        <v>7</v>
      </c>
      <c r="C42" s="7" t="s">
        <v>8</v>
      </c>
      <c r="D42" s="8" t="s">
        <v>10</v>
      </c>
      <c r="E42" s="7" t="s">
        <v>30</v>
      </c>
    </row>
    <row r="43" spans="2:5">
      <c r="B43" s="4" t="s">
        <v>35</v>
      </c>
      <c r="C43" s="4"/>
      <c r="D43" s="4">
        <v>2.19</v>
      </c>
      <c r="E43" s="21">
        <f>D43*E5</f>
        <v>9651.33</v>
      </c>
    </row>
    <row r="45" spans="2:5">
      <c r="B45" s="3" t="s">
        <v>36</v>
      </c>
      <c r="E45" s="22">
        <f>SUM(F12+F18+F23+E27+E33+E39+E43)</f>
        <v>385954.228</v>
      </c>
    </row>
    <row r="47" spans="2:5">
      <c r="B47" s="20" t="s">
        <v>37</v>
      </c>
    </row>
    <row r="48" spans="2:5">
      <c r="B48" s="20" t="s">
        <v>38</v>
      </c>
    </row>
  </sheetData>
  <mergeCells count="1">
    <mergeCell ref="B41:E41"/>
  </mergeCells>
  <pageMargins left="0.70866141732283472" right="0.70866141732283472" top="0.74803149606299213" bottom="0.74803149606299213" header="0.31496062992125984" footer="0.31496062992125984"/>
  <pageSetup paperSize="9" scale="78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8"/>
  <sheetViews>
    <sheetView topLeftCell="A34" workbookViewId="0">
      <selection activeCell="G29" sqref="G29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0</v>
      </c>
    </row>
    <row r="2" spans="2:7">
      <c r="F2" s="1" t="s">
        <v>1</v>
      </c>
    </row>
    <row r="3" spans="2:7" ht="18.75">
      <c r="B3" s="2" t="s">
        <v>2</v>
      </c>
      <c r="C3" s="2"/>
      <c r="D3" s="2"/>
      <c r="E3" s="2"/>
      <c r="F3" s="2"/>
    </row>
    <row r="4" spans="2:7">
      <c r="B4" s="3" t="s">
        <v>39</v>
      </c>
    </row>
    <row r="5" spans="2:7">
      <c r="C5" t="s">
        <v>4</v>
      </c>
      <c r="E5" s="4">
        <v>1577.6</v>
      </c>
    </row>
    <row r="6" spans="2:7">
      <c r="B6" s="3" t="s">
        <v>5</v>
      </c>
      <c r="E6" s="5"/>
    </row>
    <row r="7" spans="2:7">
      <c r="B7" t="s">
        <v>6</v>
      </c>
    </row>
    <row r="8" spans="2:7" ht="39.75" customHeight="1">
      <c r="B8" s="6" t="s">
        <v>7</v>
      </c>
      <c r="C8" s="7" t="s">
        <v>8</v>
      </c>
      <c r="D8" s="7" t="s">
        <v>9</v>
      </c>
      <c r="E8" s="8" t="s">
        <v>10</v>
      </c>
      <c r="F8" s="7" t="s">
        <v>11</v>
      </c>
      <c r="G8" s="9" t="s">
        <v>12</v>
      </c>
    </row>
    <row r="9" spans="2:7">
      <c r="B9" s="4" t="s">
        <v>13</v>
      </c>
      <c r="C9" s="10" t="s">
        <v>14</v>
      </c>
      <c r="D9" s="10">
        <v>482.45</v>
      </c>
      <c r="E9" s="10">
        <v>9.68</v>
      </c>
      <c r="F9" s="11">
        <f>PRODUCT(E9,E5)</f>
        <v>15271.167999999998</v>
      </c>
      <c r="G9" s="11">
        <f>F9/D9</f>
        <v>31.653369261063318</v>
      </c>
    </row>
    <row r="10" spans="2:7">
      <c r="B10" s="4" t="s">
        <v>15</v>
      </c>
      <c r="C10" s="10" t="s">
        <v>16</v>
      </c>
      <c r="D10" s="10">
        <v>86.49</v>
      </c>
      <c r="E10" s="10">
        <v>3.1</v>
      </c>
      <c r="F10" s="11">
        <f>PRODUCT(E10,E5)</f>
        <v>4890.5599999999995</v>
      </c>
      <c r="G10" s="11"/>
    </row>
    <row r="11" spans="2:7">
      <c r="B11" s="4" t="s">
        <v>17</v>
      </c>
      <c r="C11" s="12">
        <v>0.4</v>
      </c>
      <c r="D11" s="12"/>
      <c r="E11" s="10">
        <v>1.24</v>
      </c>
      <c r="F11" s="11">
        <f>PRODUCT(E11,E5)</f>
        <v>1956.2239999999999</v>
      </c>
      <c r="G11" s="10"/>
    </row>
    <row r="12" spans="2:7">
      <c r="B12" s="4" t="s">
        <v>18</v>
      </c>
      <c r="C12" s="10"/>
      <c r="D12" s="10"/>
      <c r="E12" s="10">
        <f>SUM(E9:E11)</f>
        <v>14.02</v>
      </c>
      <c r="F12" s="11">
        <f>SUM(F9:F11)</f>
        <v>22117.951999999994</v>
      </c>
      <c r="G12" s="10"/>
    </row>
    <row r="13" spans="2:7">
      <c r="B13" t="s">
        <v>19</v>
      </c>
      <c r="F13" s="22"/>
    </row>
    <row r="14" spans="2:7" ht="36.75" customHeight="1">
      <c r="B14" s="6" t="s">
        <v>7</v>
      </c>
      <c r="C14" s="7" t="s">
        <v>8</v>
      </c>
      <c r="D14" s="7" t="s">
        <v>20</v>
      </c>
      <c r="E14" s="8" t="s">
        <v>10</v>
      </c>
      <c r="F14" s="23" t="s">
        <v>21</v>
      </c>
      <c r="G14" s="9" t="s">
        <v>12</v>
      </c>
    </row>
    <row r="15" spans="2:7">
      <c r="B15" s="4" t="s">
        <v>22</v>
      </c>
      <c r="C15" s="10" t="s">
        <v>14</v>
      </c>
      <c r="D15" s="10">
        <v>409.46</v>
      </c>
      <c r="E15" s="10">
        <v>6.7960000000000003</v>
      </c>
      <c r="F15" s="11">
        <f>SUM(E15,E5)</f>
        <v>1584.396</v>
      </c>
      <c r="G15" s="13">
        <f>F15/D15</f>
        <v>3.8694768719777271</v>
      </c>
    </row>
    <row r="16" spans="2:7">
      <c r="B16" s="4" t="s">
        <v>23</v>
      </c>
      <c r="C16" s="10" t="s">
        <v>16</v>
      </c>
      <c r="D16" s="10">
        <v>86.49</v>
      </c>
      <c r="E16" s="10">
        <v>6.7149999999999999</v>
      </c>
      <c r="F16" s="11">
        <f>PRODUCT(E16,E5)</f>
        <v>10593.583999999999</v>
      </c>
      <c r="G16" s="13">
        <f>F16/D16</f>
        <v>122.48333911434847</v>
      </c>
    </row>
    <row r="17" spans="2:7">
      <c r="B17" s="4" t="s">
        <v>17</v>
      </c>
      <c r="C17" s="12">
        <v>0.4</v>
      </c>
      <c r="D17" s="12"/>
      <c r="E17" s="10">
        <v>2.6850000000000001</v>
      </c>
      <c r="F17" s="11">
        <f>E17*E5</f>
        <v>4235.8559999999998</v>
      </c>
      <c r="G17" s="10"/>
    </row>
    <row r="18" spans="2:7">
      <c r="B18" s="4" t="s">
        <v>18</v>
      </c>
      <c r="C18" s="10"/>
      <c r="D18" s="10"/>
      <c r="E18" s="10">
        <f>SUM(E15:E17)</f>
        <v>16.195999999999998</v>
      </c>
      <c r="F18" s="11">
        <f>SUM(F15:F17)</f>
        <v>16413.835999999999</v>
      </c>
      <c r="G18" s="10"/>
    </row>
    <row r="19" spans="2:7">
      <c r="B19" t="s">
        <v>24</v>
      </c>
      <c r="F19" s="22"/>
    </row>
    <row r="20" spans="2:7" ht="38.25">
      <c r="B20" s="6" t="s">
        <v>7</v>
      </c>
      <c r="C20" s="7" t="s">
        <v>8</v>
      </c>
      <c r="D20" s="7" t="s">
        <v>20</v>
      </c>
      <c r="E20" s="8" t="s">
        <v>10</v>
      </c>
      <c r="F20" s="23" t="s">
        <v>21</v>
      </c>
      <c r="G20" s="9" t="s">
        <v>12</v>
      </c>
    </row>
    <row r="21" spans="2:7">
      <c r="B21" s="4" t="s">
        <v>23</v>
      </c>
      <c r="C21" s="10" t="s">
        <v>16</v>
      </c>
      <c r="D21" s="10">
        <v>86.49</v>
      </c>
      <c r="E21" s="14">
        <v>6.7149999999999999</v>
      </c>
      <c r="F21" s="11">
        <f>PRODUCT(E21,E5)</f>
        <v>10593.583999999999</v>
      </c>
      <c r="G21" s="13">
        <f>F21/D21</f>
        <v>122.48333911434847</v>
      </c>
    </row>
    <row r="22" spans="2:7">
      <c r="B22" s="4" t="s">
        <v>17</v>
      </c>
      <c r="C22" s="12">
        <v>0.5</v>
      </c>
      <c r="D22" s="12"/>
      <c r="E22" s="10">
        <v>3.3570000000000002</v>
      </c>
      <c r="F22" s="11">
        <f>PRODUCT(E22,E5)</f>
        <v>5296.0032000000001</v>
      </c>
      <c r="G22" s="10"/>
    </row>
    <row r="23" spans="2:7">
      <c r="B23" s="4" t="s">
        <v>18</v>
      </c>
      <c r="C23" s="10"/>
      <c r="D23" s="10"/>
      <c r="E23" s="10">
        <f>SUM(E21:E22)</f>
        <v>10.071999999999999</v>
      </c>
      <c r="F23" s="11">
        <f>SUM(F21:F22)</f>
        <v>15889.587199999998</v>
      </c>
      <c r="G23" s="10"/>
    </row>
    <row r="25" spans="2:7">
      <c r="B25" s="3" t="s">
        <v>25</v>
      </c>
    </row>
    <row r="26" spans="2:7" ht="39">
      <c r="B26" s="15" t="s">
        <v>7</v>
      </c>
      <c r="C26" s="16"/>
      <c r="D26" s="17" t="s">
        <v>10</v>
      </c>
      <c r="E26" s="7" t="s">
        <v>21</v>
      </c>
    </row>
    <row r="27" spans="2:7" ht="49.5" customHeight="1">
      <c r="B27" s="18" t="s">
        <v>26</v>
      </c>
      <c r="C27" s="19"/>
      <c r="D27" s="10">
        <v>27.135000000000002</v>
      </c>
      <c r="E27" s="11">
        <f>PRODUCT(D27,E5)</f>
        <v>42808.175999999999</v>
      </c>
    </row>
    <row r="28" spans="2:7">
      <c r="E28" s="22"/>
    </row>
    <row r="29" spans="2:7">
      <c r="B29" s="3" t="s">
        <v>27</v>
      </c>
      <c r="E29" s="22"/>
    </row>
    <row r="30" spans="2:7" ht="38.25">
      <c r="B30" s="6" t="s">
        <v>7</v>
      </c>
      <c r="C30" s="7" t="s">
        <v>8</v>
      </c>
      <c r="D30" s="8" t="s">
        <v>10</v>
      </c>
      <c r="E30" s="23" t="s">
        <v>21</v>
      </c>
    </row>
    <row r="31" spans="2:7" ht="30">
      <c r="B31" s="6" t="s">
        <v>28</v>
      </c>
      <c r="C31" s="10" t="s">
        <v>16</v>
      </c>
      <c r="D31" s="10">
        <v>13.718</v>
      </c>
      <c r="E31" s="11">
        <f>PRODUCT(D31,E5)</f>
        <v>21641.516799999998</v>
      </c>
    </row>
    <row r="32" spans="2:7">
      <c r="B32" s="4" t="s">
        <v>17</v>
      </c>
      <c r="C32" s="12">
        <v>0.4</v>
      </c>
      <c r="D32" s="10">
        <v>5.4870000000000001</v>
      </c>
      <c r="E32" s="11">
        <f>PRODUCT(D32,E5)</f>
        <v>8656.2911999999997</v>
      </c>
    </row>
    <row r="33" spans="2:5">
      <c r="B33" s="4" t="s">
        <v>18</v>
      </c>
      <c r="C33" s="10"/>
      <c r="D33" s="10">
        <f>SUM(D31:D32)</f>
        <v>19.204999999999998</v>
      </c>
      <c r="E33" s="11">
        <f>SUM(E31:E32)</f>
        <v>30297.807999999997</v>
      </c>
    </row>
    <row r="34" spans="2:5">
      <c r="E34" s="22"/>
    </row>
    <row r="35" spans="2:5">
      <c r="B35" s="3" t="s">
        <v>29</v>
      </c>
      <c r="E35" s="22"/>
    </row>
    <row r="36" spans="2:5" ht="38.25">
      <c r="B36" s="6" t="s">
        <v>7</v>
      </c>
      <c r="C36" s="7" t="s">
        <v>8</v>
      </c>
      <c r="D36" s="8" t="s">
        <v>10</v>
      </c>
      <c r="E36" s="23" t="s">
        <v>30</v>
      </c>
    </row>
    <row r="37" spans="2:5">
      <c r="B37" s="4" t="s">
        <v>31</v>
      </c>
      <c r="C37" s="14" t="s">
        <v>32</v>
      </c>
      <c r="D37" s="10">
        <v>3.6190000000000002</v>
      </c>
      <c r="E37" s="11">
        <f>D37*E5</f>
        <v>5709.3343999999997</v>
      </c>
    </row>
    <row r="38" spans="2:5" ht="30">
      <c r="B38" s="6" t="s">
        <v>33</v>
      </c>
      <c r="C38" s="14" t="s">
        <v>32</v>
      </c>
      <c r="D38" s="10">
        <v>0.93500000000000005</v>
      </c>
      <c r="E38" s="11">
        <f>D38*E5</f>
        <v>1475.056</v>
      </c>
    </row>
    <row r="39" spans="2:5" ht="30.75" customHeight="1">
      <c r="B39" s="4" t="s">
        <v>18</v>
      </c>
      <c r="C39" s="4"/>
      <c r="D39" s="4"/>
      <c r="E39" s="21">
        <f>SUM(E37:E38)</f>
        <v>7184.3904000000002</v>
      </c>
    </row>
    <row r="41" spans="2:5">
      <c r="B41" s="24" t="s">
        <v>34</v>
      </c>
      <c r="C41" s="24"/>
      <c r="D41" s="24"/>
      <c r="E41" s="24"/>
    </row>
    <row r="42" spans="2:5" ht="38.25">
      <c r="B42" s="6" t="s">
        <v>7</v>
      </c>
      <c r="C42" s="7" t="s">
        <v>8</v>
      </c>
      <c r="D42" s="8" t="s">
        <v>10</v>
      </c>
      <c r="E42" s="7" t="s">
        <v>30</v>
      </c>
    </row>
    <row r="43" spans="2:5">
      <c r="B43" s="4" t="s">
        <v>35</v>
      </c>
      <c r="C43" s="4"/>
      <c r="D43" s="4">
        <v>2.19</v>
      </c>
      <c r="E43" s="21">
        <f>D43*E5</f>
        <v>3454.9439999999995</v>
      </c>
    </row>
    <row r="45" spans="2:5">
      <c r="B45" s="3" t="s">
        <v>36</v>
      </c>
      <c r="E45" s="22">
        <f>SUM(F12+F18+F23+E27+E33+E39+E43)</f>
        <v>138166.69359999997</v>
      </c>
    </row>
    <row r="47" spans="2:5">
      <c r="B47" s="20" t="s">
        <v>37</v>
      </c>
    </row>
    <row r="48" spans="2:5">
      <c r="B48" s="20" t="s">
        <v>38</v>
      </c>
    </row>
  </sheetData>
  <mergeCells count="1">
    <mergeCell ref="B41:E41"/>
  </mergeCells>
  <pageMargins left="0.70866141732283472" right="0.70866141732283472" top="0.74803149606299213" bottom="0.74803149606299213" header="0.31496062992125984" footer="0.31496062992125984"/>
  <pageSetup paperSize="9" scale="78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8"/>
  <sheetViews>
    <sheetView topLeftCell="A31" workbookViewId="0">
      <selection activeCell="G28" sqref="G28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0</v>
      </c>
    </row>
    <row r="2" spans="2:7">
      <c r="F2" s="1" t="s">
        <v>1</v>
      </c>
    </row>
    <row r="3" spans="2:7" ht="18.75">
      <c r="B3" s="2" t="s">
        <v>2</v>
      </c>
      <c r="C3" s="2"/>
      <c r="D3" s="2"/>
      <c r="E3" s="2"/>
      <c r="F3" s="2"/>
    </row>
    <row r="4" spans="2:7">
      <c r="B4" s="3" t="s">
        <v>40</v>
      </c>
    </row>
    <row r="5" spans="2:7">
      <c r="C5" t="s">
        <v>4</v>
      </c>
      <c r="E5" s="4">
        <v>2831.5</v>
      </c>
    </row>
    <row r="6" spans="2:7">
      <c r="B6" s="3" t="s">
        <v>5</v>
      </c>
      <c r="E6" s="5"/>
    </row>
    <row r="7" spans="2:7">
      <c r="B7" t="s">
        <v>6</v>
      </c>
    </row>
    <row r="8" spans="2:7" ht="39.75" customHeight="1">
      <c r="B8" s="6" t="s">
        <v>7</v>
      </c>
      <c r="C8" s="7" t="s">
        <v>8</v>
      </c>
      <c r="D8" s="7" t="s">
        <v>9</v>
      </c>
      <c r="E8" s="8" t="s">
        <v>10</v>
      </c>
      <c r="F8" s="7" t="s">
        <v>11</v>
      </c>
      <c r="G8" s="9" t="s">
        <v>12</v>
      </c>
    </row>
    <row r="9" spans="2:7">
      <c r="B9" s="4" t="s">
        <v>13</v>
      </c>
      <c r="C9" s="10" t="s">
        <v>14</v>
      </c>
      <c r="D9" s="10">
        <v>482.45</v>
      </c>
      <c r="E9" s="10">
        <v>9.68</v>
      </c>
      <c r="F9" s="11">
        <f>PRODUCT(E9,E5)</f>
        <v>27408.92</v>
      </c>
      <c r="G9" s="11">
        <f>F9/D9</f>
        <v>56.811939061042594</v>
      </c>
    </row>
    <row r="10" spans="2:7">
      <c r="B10" s="4" t="s">
        <v>15</v>
      </c>
      <c r="C10" s="10" t="s">
        <v>16</v>
      </c>
      <c r="D10" s="10">
        <v>86.49</v>
      </c>
      <c r="E10" s="10">
        <v>3.1</v>
      </c>
      <c r="F10" s="11">
        <f>PRODUCT(E10,E5)</f>
        <v>8777.65</v>
      </c>
      <c r="G10" s="11"/>
    </row>
    <row r="11" spans="2:7">
      <c r="B11" s="4" t="s">
        <v>17</v>
      </c>
      <c r="C11" s="12">
        <v>0.4</v>
      </c>
      <c r="D11" s="12"/>
      <c r="E11" s="10">
        <v>1.24</v>
      </c>
      <c r="F11" s="11">
        <f>PRODUCT(E11,E5)</f>
        <v>3511.06</v>
      </c>
      <c r="G11" s="10"/>
    </row>
    <row r="12" spans="2:7">
      <c r="B12" s="4" t="s">
        <v>18</v>
      </c>
      <c r="C12" s="10"/>
      <c r="D12" s="10"/>
      <c r="E12" s="10">
        <f>SUM(E9:E11)</f>
        <v>14.02</v>
      </c>
      <c r="F12" s="11">
        <f>SUM(F9:F11)</f>
        <v>39697.629999999997</v>
      </c>
      <c r="G12" s="10"/>
    </row>
    <row r="13" spans="2:7">
      <c r="B13" t="s">
        <v>19</v>
      </c>
      <c r="F13" s="22"/>
    </row>
    <row r="14" spans="2:7" ht="36.75" customHeight="1">
      <c r="B14" s="6" t="s">
        <v>7</v>
      </c>
      <c r="C14" s="7" t="s">
        <v>8</v>
      </c>
      <c r="D14" s="7" t="s">
        <v>20</v>
      </c>
      <c r="E14" s="8" t="s">
        <v>10</v>
      </c>
      <c r="F14" s="23" t="s">
        <v>21</v>
      </c>
      <c r="G14" s="9" t="s">
        <v>12</v>
      </c>
    </row>
    <row r="15" spans="2:7">
      <c r="B15" s="4" t="s">
        <v>22</v>
      </c>
      <c r="C15" s="10" t="s">
        <v>14</v>
      </c>
      <c r="D15" s="10">
        <v>409.46</v>
      </c>
      <c r="E15" s="10">
        <v>6.7960000000000003</v>
      </c>
      <c r="F15" s="11">
        <f>SUM(E15,E5)</f>
        <v>2838.2959999999998</v>
      </c>
      <c r="G15" s="13">
        <f>F15/D15</f>
        <v>6.9318028623064523</v>
      </c>
    </row>
    <row r="16" spans="2:7">
      <c r="B16" s="4" t="s">
        <v>23</v>
      </c>
      <c r="C16" s="10" t="s">
        <v>16</v>
      </c>
      <c r="D16" s="10">
        <v>86.49</v>
      </c>
      <c r="E16" s="10">
        <v>6.7149999999999999</v>
      </c>
      <c r="F16" s="11">
        <f>PRODUCT(E16,E5)</f>
        <v>19013.522499999999</v>
      </c>
      <c r="G16" s="13">
        <f>F16/D16</f>
        <v>219.83492311249856</v>
      </c>
    </row>
    <row r="17" spans="2:7">
      <c r="B17" s="4" t="s">
        <v>17</v>
      </c>
      <c r="C17" s="12">
        <v>0.4</v>
      </c>
      <c r="D17" s="12"/>
      <c r="E17" s="10">
        <v>2.6850000000000001</v>
      </c>
      <c r="F17" s="11">
        <f>E17*E5</f>
        <v>7602.5775000000003</v>
      </c>
      <c r="G17" s="10"/>
    </row>
    <row r="18" spans="2:7">
      <c r="B18" s="4" t="s">
        <v>18</v>
      </c>
      <c r="C18" s="10"/>
      <c r="D18" s="10"/>
      <c r="E18" s="10">
        <f>SUM(E15:E17)</f>
        <v>16.195999999999998</v>
      </c>
      <c r="F18" s="11">
        <f>SUM(F15:F17)</f>
        <v>29454.395999999997</v>
      </c>
      <c r="G18" s="10"/>
    </row>
    <row r="19" spans="2:7">
      <c r="B19" t="s">
        <v>24</v>
      </c>
      <c r="F19" s="22"/>
    </row>
    <row r="20" spans="2:7" ht="38.25">
      <c r="B20" s="6" t="s">
        <v>7</v>
      </c>
      <c r="C20" s="7" t="s">
        <v>8</v>
      </c>
      <c r="D20" s="7" t="s">
        <v>20</v>
      </c>
      <c r="E20" s="8" t="s">
        <v>10</v>
      </c>
      <c r="F20" s="23" t="s">
        <v>21</v>
      </c>
      <c r="G20" s="9" t="s">
        <v>12</v>
      </c>
    </row>
    <row r="21" spans="2:7">
      <c r="B21" s="4" t="s">
        <v>23</v>
      </c>
      <c r="C21" s="10" t="s">
        <v>16</v>
      </c>
      <c r="D21" s="10">
        <v>86.49</v>
      </c>
      <c r="E21" s="14">
        <v>6.7149999999999999</v>
      </c>
      <c r="F21" s="11">
        <f>PRODUCT(E21,E5)</f>
        <v>19013.522499999999</v>
      </c>
      <c r="G21" s="13">
        <f>F21/D21</f>
        <v>219.83492311249856</v>
      </c>
    </row>
    <row r="22" spans="2:7">
      <c r="B22" s="4" t="s">
        <v>17</v>
      </c>
      <c r="C22" s="12">
        <v>0.5</v>
      </c>
      <c r="D22" s="12"/>
      <c r="E22" s="10">
        <v>3.3570000000000002</v>
      </c>
      <c r="F22" s="11">
        <f>PRODUCT(E22,E5)</f>
        <v>9505.3455000000013</v>
      </c>
      <c r="G22" s="10"/>
    </row>
    <row r="23" spans="2:7">
      <c r="B23" s="4" t="s">
        <v>18</v>
      </c>
      <c r="C23" s="10"/>
      <c r="D23" s="10"/>
      <c r="E23" s="10">
        <f>SUM(E21:E22)</f>
        <v>10.071999999999999</v>
      </c>
      <c r="F23" s="11">
        <f>SUM(F21:F22)</f>
        <v>28518.868000000002</v>
      </c>
      <c r="G23" s="10"/>
    </row>
    <row r="25" spans="2:7">
      <c r="B25" s="3" t="s">
        <v>25</v>
      </c>
    </row>
    <row r="26" spans="2:7" ht="39">
      <c r="B26" s="15" t="s">
        <v>7</v>
      </c>
      <c r="C26" s="16"/>
      <c r="D26" s="17" t="s">
        <v>10</v>
      </c>
      <c r="E26" s="7" t="s">
        <v>21</v>
      </c>
    </row>
    <row r="27" spans="2:7" ht="49.5" customHeight="1">
      <c r="B27" s="18" t="s">
        <v>26</v>
      </c>
      <c r="C27" s="19"/>
      <c r="D27" s="10">
        <v>27.135000000000002</v>
      </c>
      <c r="E27" s="11">
        <f>PRODUCT(D27,E5)</f>
        <v>76832.752500000002</v>
      </c>
    </row>
    <row r="28" spans="2:7">
      <c r="E28" s="22"/>
    </row>
    <row r="29" spans="2:7">
      <c r="B29" s="3" t="s">
        <v>27</v>
      </c>
      <c r="E29" s="22"/>
    </row>
    <row r="30" spans="2:7" ht="38.25">
      <c r="B30" s="6" t="s">
        <v>7</v>
      </c>
      <c r="C30" s="7" t="s">
        <v>8</v>
      </c>
      <c r="D30" s="8" t="s">
        <v>10</v>
      </c>
      <c r="E30" s="23" t="s">
        <v>21</v>
      </c>
    </row>
    <row r="31" spans="2:7" ht="30">
      <c r="B31" s="6" t="s">
        <v>28</v>
      </c>
      <c r="C31" s="10" t="s">
        <v>16</v>
      </c>
      <c r="D31" s="10">
        <v>13.718</v>
      </c>
      <c r="E31" s="11">
        <f>PRODUCT(D31,E5)</f>
        <v>38842.517</v>
      </c>
    </row>
    <row r="32" spans="2:7">
      <c r="B32" s="4" t="s">
        <v>17</v>
      </c>
      <c r="C32" s="12">
        <v>0.4</v>
      </c>
      <c r="D32" s="10">
        <v>5.4870000000000001</v>
      </c>
      <c r="E32" s="11">
        <f>PRODUCT(D32,E5)</f>
        <v>15536.440500000001</v>
      </c>
    </row>
    <row r="33" spans="2:5">
      <c r="B33" s="4" t="s">
        <v>18</v>
      </c>
      <c r="C33" s="10"/>
      <c r="D33" s="10">
        <f>SUM(D31:D32)</f>
        <v>19.204999999999998</v>
      </c>
      <c r="E33" s="11">
        <f>SUM(E31:E32)</f>
        <v>54378.957500000004</v>
      </c>
    </row>
    <row r="34" spans="2:5">
      <c r="E34" s="22"/>
    </row>
    <row r="35" spans="2:5">
      <c r="B35" s="3" t="s">
        <v>29</v>
      </c>
      <c r="E35" s="22"/>
    </row>
    <row r="36" spans="2:5" ht="38.25">
      <c r="B36" s="6" t="s">
        <v>7</v>
      </c>
      <c r="C36" s="7" t="s">
        <v>8</v>
      </c>
      <c r="D36" s="8" t="s">
        <v>10</v>
      </c>
      <c r="E36" s="23" t="s">
        <v>30</v>
      </c>
    </row>
    <row r="37" spans="2:5">
      <c r="B37" s="4" t="s">
        <v>31</v>
      </c>
      <c r="C37" s="14" t="s">
        <v>32</v>
      </c>
      <c r="D37" s="10">
        <v>3.6190000000000002</v>
      </c>
      <c r="E37" s="11">
        <f>D37*E5</f>
        <v>10247.1985</v>
      </c>
    </row>
    <row r="38" spans="2:5" ht="30">
      <c r="B38" s="6" t="s">
        <v>33</v>
      </c>
      <c r="C38" s="14" t="s">
        <v>32</v>
      </c>
      <c r="D38" s="10">
        <v>0.93500000000000005</v>
      </c>
      <c r="E38" s="11">
        <f>D38*E5</f>
        <v>2647.4525000000003</v>
      </c>
    </row>
    <row r="39" spans="2:5" ht="30" customHeight="1">
      <c r="B39" s="4" t="s">
        <v>18</v>
      </c>
      <c r="C39" s="4"/>
      <c r="D39" s="4"/>
      <c r="E39" s="21">
        <f>SUM(E37:E38)</f>
        <v>12894.651000000002</v>
      </c>
    </row>
    <row r="41" spans="2:5">
      <c r="B41" s="24" t="s">
        <v>34</v>
      </c>
      <c r="C41" s="24"/>
      <c r="D41" s="24"/>
      <c r="E41" s="24"/>
    </row>
    <row r="42" spans="2:5" ht="38.25">
      <c r="B42" s="6" t="s">
        <v>7</v>
      </c>
      <c r="C42" s="7" t="s">
        <v>8</v>
      </c>
      <c r="D42" s="8" t="s">
        <v>10</v>
      </c>
      <c r="E42" s="7" t="s">
        <v>30</v>
      </c>
    </row>
    <row r="43" spans="2:5">
      <c r="B43" s="4" t="s">
        <v>35</v>
      </c>
      <c r="C43" s="4"/>
      <c r="D43" s="4">
        <v>2.19</v>
      </c>
      <c r="E43" s="21">
        <f>D43*E5</f>
        <v>6200.9849999999997</v>
      </c>
    </row>
    <row r="45" spans="2:5">
      <c r="B45" s="3" t="s">
        <v>36</v>
      </c>
      <c r="E45" s="22">
        <f>SUM(F12+F18+F23+E27+E33+E39+E43)</f>
        <v>247978.23999999999</v>
      </c>
    </row>
    <row r="47" spans="2:5">
      <c r="B47" s="20" t="s">
        <v>37</v>
      </c>
    </row>
    <row r="48" spans="2:5">
      <c r="B48" s="20" t="s">
        <v>38</v>
      </c>
    </row>
  </sheetData>
  <mergeCells count="1">
    <mergeCell ref="B41:E41"/>
  </mergeCells>
  <pageMargins left="0.70866141732283472" right="0.70866141732283472" top="0.74803149606299213" bottom="0.74803149606299213" header="0.31496062992125984" footer="0.31496062992125984"/>
  <pageSetup paperSize="9" scale="78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8"/>
  <sheetViews>
    <sheetView topLeftCell="A37" workbookViewId="0">
      <selection activeCell="G27" sqref="G27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0</v>
      </c>
    </row>
    <row r="2" spans="2:7">
      <c r="F2" s="1" t="s">
        <v>1</v>
      </c>
    </row>
    <row r="3" spans="2:7" ht="18.75">
      <c r="B3" s="2" t="s">
        <v>2</v>
      </c>
      <c r="C3" s="2"/>
      <c r="D3" s="2"/>
      <c r="E3" s="2"/>
      <c r="F3" s="2"/>
    </row>
    <row r="4" spans="2:7">
      <c r="B4" s="3" t="s">
        <v>41</v>
      </c>
    </row>
    <row r="5" spans="2:7">
      <c r="C5" t="s">
        <v>4</v>
      </c>
      <c r="E5" s="4">
        <v>1149.7</v>
      </c>
    </row>
    <row r="6" spans="2:7">
      <c r="B6" s="3" t="s">
        <v>5</v>
      </c>
      <c r="E6" s="5"/>
    </row>
    <row r="7" spans="2:7">
      <c r="B7" t="s">
        <v>6</v>
      </c>
    </row>
    <row r="8" spans="2:7" ht="39.75" customHeight="1">
      <c r="B8" s="6" t="s">
        <v>7</v>
      </c>
      <c r="C8" s="7" t="s">
        <v>8</v>
      </c>
      <c r="D8" s="7" t="s">
        <v>9</v>
      </c>
      <c r="E8" s="8" t="s">
        <v>10</v>
      </c>
      <c r="F8" s="7" t="s">
        <v>11</v>
      </c>
      <c r="G8" s="9" t="s">
        <v>12</v>
      </c>
    </row>
    <row r="9" spans="2:7">
      <c r="B9" s="4" t="s">
        <v>13</v>
      </c>
      <c r="C9" s="10" t="s">
        <v>14</v>
      </c>
      <c r="D9" s="10">
        <v>482.45</v>
      </c>
      <c r="E9" s="10">
        <v>9.68</v>
      </c>
      <c r="F9" s="11">
        <f>PRODUCT(E9,E5)</f>
        <v>11129.096</v>
      </c>
      <c r="G9" s="11">
        <f>F9/D9</f>
        <v>23.067874391128615</v>
      </c>
    </row>
    <row r="10" spans="2:7">
      <c r="B10" s="4" t="s">
        <v>15</v>
      </c>
      <c r="C10" s="10" t="s">
        <v>16</v>
      </c>
      <c r="D10" s="10">
        <v>86.49</v>
      </c>
      <c r="E10" s="10">
        <v>3.1</v>
      </c>
      <c r="F10" s="11">
        <f>PRODUCT(E10,E5)</f>
        <v>3564.07</v>
      </c>
      <c r="G10" s="11"/>
    </row>
    <row r="11" spans="2:7">
      <c r="B11" s="4" t="s">
        <v>17</v>
      </c>
      <c r="C11" s="12">
        <v>0.4</v>
      </c>
      <c r="D11" s="12"/>
      <c r="E11" s="10">
        <v>1.24</v>
      </c>
      <c r="F11" s="11">
        <f>PRODUCT(E11,E5)</f>
        <v>1425.6280000000002</v>
      </c>
      <c r="G11" s="10"/>
    </row>
    <row r="12" spans="2:7">
      <c r="B12" s="4" t="s">
        <v>18</v>
      </c>
      <c r="C12" s="10"/>
      <c r="D12" s="10"/>
      <c r="E12" s="10">
        <f>SUM(E9:E11)</f>
        <v>14.02</v>
      </c>
      <c r="F12" s="11">
        <f>SUM(F9:F11)</f>
        <v>16118.794</v>
      </c>
      <c r="G12" s="10"/>
    </row>
    <row r="13" spans="2:7">
      <c r="B13" t="s">
        <v>19</v>
      </c>
      <c r="F13" s="22"/>
    </row>
    <row r="14" spans="2:7" ht="36.75" customHeight="1">
      <c r="B14" s="6" t="s">
        <v>7</v>
      </c>
      <c r="C14" s="7" t="s">
        <v>8</v>
      </c>
      <c r="D14" s="7" t="s">
        <v>20</v>
      </c>
      <c r="E14" s="8" t="s">
        <v>10</v>
      </c>
      <c r="F14" s="23" t="s">
        <v>21</v>
      </c>
      <c r="G14" s="9" t="s">
        <v>12</v>
      </c>
    </row>
    <row r="15" spans="2:7">
      <c r="B15" s="4" t="s">
        <v>22</v>
      </c>
      <c r="C15" s="10" t="s">
        <v>14</v>
      </c>
      <c r="D15" s="10">
        <v>409.46</v>
      </c>
      <c r="E15" s="10">
        <v>6.7960000000000003</v>
      </c>
      <c r="F15" s="11">
        <f>SUM(E15,E5)</f>
        <v>1156.4960000000001</v>
      </c>
      <c r="G15" s="13">
        <f>F15/D15</f>
        <v>2.8244419479314224</v>
      </c>
    </row>
    <row r="16" spans="2:7">
      <c r="B16" s="4" t="s">
        <v>23</v>
      </c>
      <c r="C16" s="10" t="s">
        <v>16</v>
      </c>
      <c r="D16" s="10">
        <v>86.49</v>
      </c>
      <c r="E16" s="10">
        <v>6.7149999999999999</v>
      </c>
      <c r="F16" s="11">
        <f>PRODUCT(E16,E5)</f>
        <v>7720.2354999999998</v>
      </c>
      <c r="G16" s="13">
        <f>F16/D16</f>
        <v>89.261596716383394</v>
      </c>
    </row>
    <row r="17" spans="2:7">
      <c r="B17" s="4" t="s">
        <v>17</v>
      </c>
      <c r="C17" s="12">
        <v>0.4</v>
      </c>
      <c r="D17" s="12"/>
      <c r="E17" s="10">
        <v>2.6850000000000001</v>
      </c>
      <c r="F17" s="11">
        <f>E17*E5</f>
        <v>3086.9445000000001</v>
      </c>
      <c r="G17" s="10"/>
    </row>
    <row r="18" spans="2:7">
      <c r="B18" s="4" t="s">
        <v>18</v>
      </c>
      <c r="C18" s="10"/>
      <c r="D18" s="10"/>
      <c r="E18" s="10">
        <f>SUM(E15:E17)</f>
        <v>16.195999999999998</v>
      </c>
      <c r="F18" s="11">
        <f>SUM(F15:F17)</f>
        <v>11963.675999999999</v>
      </c>
      <c r="G18" s="10"/>
    </row>
    <row r="19" spans="2:7">
      <c r="B19" t="s">
        <v>24</v>
      </c>
      <c r="F19" s="22"/>
    </row>
    <row r="20" spans="2:7" ht="38.25">
      <c r="B20" s="6" t="s">
        <v>7</v>
      </c>
      <c r="C20" s="7" t="s">
        <v>8</v>
      </c>
      <c r="D20" s="7" t="s">
        <v>20</v>
      </c>
      <c r="E20" s="8" t="s">
        <v>10</v>
      </c>
      <c r="F20" s="23" t="s">
        <v>21</v>
      </c>
      <c r="G20" s="9" t="s">
        <v>12</v>
      </c>
    </row>
    <row r="21" spans="2:7">
      <c r="B21" s="4" t="s">
        <v>23</v>
      </c>
      <c r="C21" s="10" t="s">
        <v>16</v>
      </c>
      <c r="D21" s="10">
        <v>86.49</v>
      </c>
      <c r="E21" s="14">
        <v>6.7149999999999999</v>
      </c>
      <c r="F21" s="11">
        <f>PRODUCT(E21,E5)</f>
        <v>7720.2354999999998</v>
      </c>
      <c r="G21" s="13">
        <f>F21/D21</f>
        <v>89.261596716383394</v>
      </c>
    </row>
    <row r="22" spans="2:7">
      <c r="B22" s="4" t="s">
        <v>17</v>
      </c>
      <c r="C22" s="12">
        <v>0.5</v>
      </c>
      <c r="D22" s="12"/>
      <c r="E22" s="10">
        <v>3.3570000000000002</v>
      </c>
      <c r="F22" s="11">
        <f>PRODUCT(E22,E5)</f>
        <v>3859.5429000000004</v>
      </c>
      <c r="G22" s="10"/>
    </row>
    <row r="23" spans="2:7">
      <c r="B23" s="4" t="s">
        <v>18</v>
      </c>
      <c r="C23" s="10"/>
      <c r="D23" s="10"/>
      <c r="E23" s="10">
        <f>SUM(E21:E22)</f>
        <v>10.071999999999999</v>
      </c>
      <c r="F23" s="11">
        <f>SUM(F21:F22)</f>
        <v>11579.778399999999</v>
      </c>
      <c r="G23" s="10"/>
    </row>
    <row r="25" spans="2:7">
      <c r="B25" s="3" t="s">
        <v>25</v>
      </c>
    </row>
    <row r="26" spans="2:7" ht="39">
      <c r="B26" s="15" t="s">
        <v>7</v>
      </c>
      <c r="C26" s="16"/>
      <c r="D26" s="17" t="s">
        <v>10</v>
      </c>
      <c r="E26" s="7" t="s">
        <v>21</v>
      </c>
    </row>
    <row r="27" spans="2:7" ht="49.5" customHeight="1">
      <c r="B27" s="18" t="s">
        <v>26</v>
      </c>
      <c r="C27" s="19"/>
      <c r="D27" s="10">
        <v>27.135000000000002</v>
      </c>
      <c r="E27" s="11">
        <f>PRODUCT(D27,E5)</f>
        <v>31197.109500000002</v>
      </c>
    </row>
    <row r="28" spans="2:7">
      <c r="E28" s="22"/>
    </row>
    <row r="29" spans="2:7">
      <c r="B29" s="3" t="s">
        <v>27</v>
      </c>
      <c r="E29" s="22"/>
    </row>
    <row r="30" spans="2:7" ht="38.25">
      <c r="B30" s="6" t="s">
        <v>7</v>
      </c>
      <c r="C30" s="7" t="s">
        <v>8</v>
      </c>
      <c r="D30" s="8" t="s">
        <v>10</v>
      </c>
      <c r="E30" s="23" t="s">
        <v>21</v>
      </c>
    </row>
    <row r="31" spans="2:7" ht="30">
      <c r="B31" s="6" t="s">
        <v>28</v>
      </c>
      <c r="C31" s="10" t="s">
        <v>16</v>
      </c>
      <c r="D31" s="10">
        <v>13.718</v>
      </c>
      <c r="E31" s="11">
        <f>PRODUCT(D31,E5)</f>
        <v>15771.5846</v>
      </c>
    </row>
    <row r="32" spans="2:7">
      <c r="B32" s="4" t="s">
        <v>17</v>
      </c>
      <c r="C32" s="12">
        <v>0.4</v>
      </c>
      <c r="D32" s="10">
        <v>5.4870000000000001</v>
      </c>
      <c r="E32" s="11">
        <f>PRODUCT(D32,E5)</f>
        <v>6308.4039000000002</v>
      </c>
    </row>
    <row r="33" spans="2:5">
      <c r="B33" s="4" t="s">
        <v>18</v>
      </c>
      <c r="C33" s="10"/>
      <c r="D33" s="10">
        <f>SUM(D31:D32)</f>
        <v>19.204999999999998</v>
      </c>
      <c r="E33" s="11">
        <f>SUM(E31:E32)</f>
        <v>22079.988499999999</v>
      </c>
    </row>
    <row r="34" spans="2:5">
      <c r="E34" s="22"/>
    </row>
    <row r="35" spans="2:5">
      <c r="B35" s="3" t="s">
        <v>29</v>
      </c>
      <c r="E35" s="22"/>
    </row>
    <row r="36" spans="2:5" ht="38.25">
      <c r="B36" s="6" t="s">
        <v>7</v>
      </c>
      <c r="C36" s="7" t="s">
        <v>8</v>
      </c>
      <c r="D36" s="8" t="s">
        <v>10</v>
      </c>
      <c r="E36" s="23" t="s">
        <v>30</v>
      </c>
    </row>
    <row r="37" spans="2:5">
      <c r="B37" s="4" t="s">
        <v>31</v>
      </c>
      <c r="C37" s="14" t="s">
        <v>32</v>
      </c>
      <c r="D37" s="10">
        <v>3.6190000000000002</v>
      </c>
      <c r="E37" s="11">
        <f>D37*E5</f>
        <v>4160.7643000000007</v>
      </c>
    </row>
    <row r="38" spans="2:5" ht="30">
      <c r="B38" s="6" t="s">
        <v>33</v>
      </c>
      <c r="C38" s="14" t="s">
        <v>32</v>
      </c>
      <c r="D38" s="10">
        <v>0.93500000000000005</v>
      </c>
      <c r="E38" s="11">
        <f>D38*E5</f>
        <v>1074.9695000000002</v>
      </c>
    </row>
    <row r="39" spans="2:5" ht="30" customHeight="1">
      <c r="B39" s="4" t="s">
        <v>18</v>
      </c>
      <c r="C39" s="4"/>
      <c r="D39" s="4"/>
      <c r="E39" s="21">
        <f>SUM(E37:E38)</f>
        <v>5235.7338000000009</v>
      </c>
    </row>
    <row r="41" spans="2:5">
      <c r="B41" s="24" t="s">
        <v>34</v>
      </c>
      <c r="C41" s="24"/>
      <c r="D41" s="24"/>
      <c r="E41" s="24"/>
    </row>
    <row r="42" spans="2:5" ht="38.25">
      <c r="B42" s="6" t="s">
        <v>7</v>
      </c>
      <c r="C42" s="7" t="s">
        <v>8</v>
      </c>
      <c r="D42" s="8" t="s">
        <v>10</v>
      </c>
      <c r="E42" s="7" t="s">
        <v>30</v>
      </c>
    </row>
    <row r="43" spans="2:5">
      <c r="B43" s="4" t="s">
        <v>35</v>
      </c>
      <c r="C43" s="4"/>
      <c r="D43" s="4">
        <v>2.19</v>
      </c>
      <c r="E43" s="21">
        <f>D43*E5</f>
        <v>2517.8429999999998</v>
      </c>
    </row>
    <row r="45" spans="2:5">
      <c r="B45" s="3" t="s">
        <v>36</v>
      </c>
      <c r="E45" s="22">
        <f>SUM(F12+F18+F23+E27+E33+E39+E43)</f>
        <v>100692.9232</v>
      </c>
    </row>
    <row r="47" spans="2:5">
      <c r="B47" s="20" t="s">
        <v>37</v>
      </c>
    </row>
    <row r="48" spans="2:5">
      <c r="B48" s="20" t="s">
        <v>38</v>
      </c>
    </row>
  </sheetData>
  <mergeCells count="1">
    <mergeCell ref="B41:E41"/>
  </mergeCells>
  <pageMargins left="0.70866141732283472" right="0.70866141732283472" top="0.74803149606299213" bottom="0.74803149606299213" header="0.31496062992125984" footer="0.31496062992125984"/>
  <pageSetup paperSize="9" scale="78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8"/>
  <sheetViews>
    <sheetView topLeftCell="A37" workbookViewId="0">
      <selection activeCell="G27" sqref="G27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0</v>
      </c>
    </row>
    <row r="2" spans="2:7">
      <c r="F2" s="1" t="s">
        <v>1</v>
      </c>
    </row>
    <row r="3" spans="2:7" ht="18.75">
      <c r="B3" s="2" t="s">
        <v>2</v>
      </c>
      <c r="C3" s="2"/>
      <c r="D3" s="2"/>
      <c r="E3" s="2"/>
      <c r="F3" s="2"/>
    </row>
    <row r="4" spans="2:7">
      <c r="B4" s="3" t="s">
        <v>42</v>
      </c>
    </row>
    <row r="5" spans="2:7">
      <c r="C5" t="s">
        <v>4</v>
      </c>
      <c r="E5" s="4">
        <v>4324.7</v>
      </c>
    </row>
    <row r="6" spans="2:7">
      <c r="B6" s="3" t="s">
        <v>5</v>
      </c>
      <c r="E6" s="5"/>
    </row>
    <row r="7" spans="2:7">
      <c r="B7" t="s">
        <v>6</v>
      </c>
    </row>
    <row r="8" spans="2:7" ht="39.75" customHeight="1">
      <c r="B8" s="6" t="s">
        <v>7</v>
      </c>
      <c r="C8" s="7" t="s">
        <v>8</v>
      </c>
      <c r="D8" s="7" t="s">
        <v>9</v>
      </c>
      <c r="E8" s="8" t="s">
        <v>10</v>
      </c>
      <c r="F8" s="7" t="s">
        <v>11</v>
      </c>
      <c r="G8" s="9" t="s">
        <v>12</v>
      </c>
    </row>
    <row r="9" spans="2:7">
      <c r="B9" s="4" t="s">
        <v>13</v>
      </c>
      <c r="C9" s="10" t="s">
        <v>14</v>
      </c>
      <c r="D9" s="10">
        <v>482.45</v>
      </c>
      <c r="E9" s="10">
        <v>9.68</v>
      </c>
      <c r="F9" s="11">
        <f>PRODUCT(E9,E5)</f>
        <v>41863.095999999998</v>
      </c>
      <c r="G9" s="11">
        <f>F9/D9</f>
        <v>86.771885169447614</v>
      </c>
    </row>
    <row r="10" spans="2:7">
      <c r="B10" s="4" t="s">
        <v>15</v>
      </c>
      <c r="C10" s="10" t="s">
        <v>16</v>
      </c>
      <c r="D10" s="10">
        <v>86.49</v>
      </c>
      <c r="E10" s="10">
        <v>3.1</v>
      </c>
      <c r="F10" s="11">
        <f>PRODUCT(E10,E5)</f>
        <v>13406.57</v>
      </c>
      <c r="G10" s="11"/>
    </row>
    <row r="11" spans="2:7">
      <c r="B11" s="4" t="s">
        <v>17</v>
      </c>
      <c r="C11" s="12">
        <v>0.4</v>
      </c>
      <c r="D11" s="12"/>
      <c r="E11" s="10">
        <v>1.24</v>
      </c>
      <c r="F11" s="11">
        <f>PRODUCT(E11,E5)</f>
        <v>5362.6279999999997</v>
      </c>
      <c r="G11" s="10"/>
    </row>
    <row r="12" spans="2:7">
      <c r="B12" s="4" t="s">
        <v>18</v>
      </c>
      <c r="C12" s="10"/>
      <c r="D12" s="10"/>
      <c r="E12" s="10">
        <f>SUM(E9:E11)</f>
        <v>14.02</v>
      </c>
      <c r="F12" s="11">
        <f>SUM(F9:F11)</f>
        <v>60632.293999999994</v>
      </c>
      <c r="G12" s="10"/>
    </row>
    <row r="13" spans="2:7">
      <c r="B13" t="s">
        <v>19</v>
      </c>
      <c r="F13" s="22"/>
    </row>
    <row r="14" spans="2:7" ht="36.75" customHeight="1">
      <c r="B14" s="6" t="s">
        <v>7</v>
      </c>
      <c r="C14" s="7" t="s">
        <v>8</v>
      </c>
      <c r="D14" s="7" t="s">
        <v>20</v>
      </c>
      <c r="E14" s="8" t="s">
        <v>10</v>
      </c>
      <c r="F14" s="23" t="s">
        <v>21</v>
      </c>
      <c r="G14" s="9" t="s">
        <v>12</v>
      </c>
    </row>
    <row r="15" spans="2:7">
      <c r="B15" s="4" t="s">
        <v>22</v>
      </c>
      <c r="C15" s="10" t="s">
        <v>14</v>
      </c>
      <c r="D15" s="10">
        <v>409.46</v>
      </c>
      <c r="E15" s="10">
        <v>6.7960000000000003</v>
      </c>
      <c r="F15" s="11">
        <f>SUM(E15,E5)</f>
        <v>4331.4960000000001</v>
      </c>
      <c r="G15" s="13">
        <f>F15/D15</f>
        <v>10.578557124016999</v>
      </c>
    </row>
    <row r="16" spans="2:7">
      <c r="B16" s="4" t="s">
        <v>23</v>
      </c>
      <c r="C16" s="10" t="s">
        <v>16</v>
      </c>
      <c r="D16" s="10">
        <v>86.49</v>
      </c>
      <c r="E16" s="10">
        <v>6.7149999999999999</v>
      </c>
      <c r="F16" s="11">
        <f>PRODUCT(E16,E5)</f>
        <v>29040.360499999999</v>
      </c>
      <c r="G16" s="13">
        <f>F16/D16</f>
        <v>335.76552780668288</v>
      </c>
    </row>
    <row r="17" spans="2:7">
      <c r="B17" s="4" t="s">
        <v>17</v>
      </c>
      <c r="C17" s="12">
        <v>0.4</v>
      </c>
      <c r="D17" s="12"/>
      <c r="E17" s="10">
        <v>2.6850000000000001</v>
      </c>
      <c r="F17" s="11">
        <f>E17*E5</f>
        <v>11611.8195</v>
      </c>
      <c r="G17" s="10"/>
    </row>
    <row r="18" spans="2:7">
      <c r="B18" s="4" t="s">
        <v>18</v>
      </c>
      <c r="C18" s="10"/>
      <c r="D18" s="10"/>
      <c r="E18" s="10">
        <f>SUM(E15:E17)</f>
        <v>16.195999999999998</v>
      </c>
      <c r="F18" s="11">
        <f>SUM(F15:F17)</f>
        <v>44983.675999999999</v>
      </c>
      <c r="G18" s="10"/>
    </row>
    <row r="19" spans="2:7">
      <c r="B19" t="s">
        <v>24</v>
      </c>
      <c r="F19" s="22"/>
    </row>
    <row r="20" spans="2:7" ht="38.25">
      <c r="B20" s="6" t="s">
        <v>7</v>
      </c>
      <c r="C20" s="7" t="s">
        <v>8</v>
      </c>
      <c r="D20" s="7" t="s">
        <v>20</v>
      </c>
      <c r="E20" s="8" t="s">
        <v>10</v>
      </c>
      <c r="F20" s="23" t="s">
        <v>21</v>
      </c>
      <c r="G20" s="9" t="s">
        <v>12</v>
      </c>
    </row>
    <row r="21" spans="2:7">
      <c r="B21" s="4" t="s">
        <v>23</v>
      </c>
      <c r="C21" s="10" t="s">
        <v>16</v>
      </c>
      <c r="D21" s="10">
        <v>86.49</v>
      </c>
      <c r="E21" s="14">
        <v>6.7149999999999999</v>
      </c>
      <c r="F21" s="11">
        <f>PRODUCT(E21,E5)</f>
        <v>29040.360499999999</v>
      </c>
      <c r="G21" s="13">
        <f>F21/D21</f>
        <v>335.76552780668288</v>
      </c>
    </row>
    <row r="22" spans="2:7">
      <c r="B22" s="4" t="s">
        <v>17</v>
      </c>
      <c r="C22" s="12">
        <v>0.5</v>
      </c>
      <c r="D22" s="12"/>
      <c r="E22" s="10">
        <v>3.3570000000000002</v>
      </c>
      <c r="F22" s="11">
        <f>PRODUCT(E22,E5)</f>
        <v>14518.017900000001</v>
      </c>
      <c r="G22" s="10"/>
    </row>
    <row r="23" spans="2:7">
      <c r="B23" s="4" t="s">
        <v>18</v>
      </c>
      <c r="C23" s="10"/>
      <c r="D23" s="10"/>
      <c r="E23" s="10">
        <f>SUM(E21:E22)</f>
        <v>10.071999999999999</v>
      </c>
      <c r="F23" s="11">
        <f>SUM(F21:F22)</f>
        <v>43558.378400000001</v>
      </c>
      <c r="G23" s="10"/>
    </row>
    <row r="25" spans="2:7">
      <c r="B25" s="3" t="s">
        <v>25</v>
      </c>
    </row>
    <row r="26" spans="2:7" ht="39">
      <c r="B26" s="15" t="s">
        <v>7</v>
      </c>
      <c r="C26" s="16"/>
      <c r="D26" s="17" t="s">
        <v>10</v>
      </c>
      <c r="E26" s="7" t="s">
        <v>21</v>
      </c>
    </row>
    <row r="27" spans="2:7" ht="49.5" customHeight="1">
      <c r="B27" s="18" t="s">
        <v>26</v>
      </c>
      <c r="C27" s="19"/>
      <c r="D27" s="10">
        <v>27.135000000000002</v>
      </c>
      <c r="E27" s="11">
        <f>PRODUCT(D27,E5)</f>
        <v>117350.73450000001</v>
      </c>
    </row>
    <row r="28" spans="2:7">
      <c r="E28" s="22"/>
    </row>
    <row r="29" spans="2:7">
      <c r="B29" s="3" t="s">
        <v>27</v>
      </c>
      <c r="E29" s="22"/>
    </row>
    <row r="30" spans="2:7" ht="38.25">
      <c r="B30" s="6" t="s">
        <v>7</v>
      </c>
      <c r="C30" s="7" t="s">
        <v>8</v>
      </c>
      <c r="D30" s="8" t="s">
        <v>10</v>
      </c>
      <c r="E30" s="23" t="s">
        <v>21</v>
      </c>
    </row>
    <row r="31" spans="2:7" ht="30">
      <c r="B31" s="6" t="s">
        <v>28</v>
      </c>
      <c r="C31" s="10" t="s">
        <v>16</v>
      </c>
      <c r="D31" s="10">
        <v>13.718</v>
      </c>
      <c r="E31" s="11">
        <f>PRODUCT(D31,E5)</f>
        <v>59326.234599999996</v>
      </c>
    </row>
    <row r="32" spans="2:7">
      <c r="B32" s="4" t="s">
        <v>17</v>
      </c>
      <c r="C32" s="12">
        <v>0.4</v>
      </c>
      <c r="D32" s="10">
        <v>5.4870000000000001</v>
      </c>
      <c r="E32" s="11">
        <f>PRODUCT(D32,E5)</f>
        <v>23729.6289</v>
      </c>
    </row>
    <row r="33" spans="2:5">
      <c r="B33" s="4" t="s">
        <v>18</v>
      </c>
      <c r="C33" s="10"/>
      <c r="D33" s="10">
        <f>SUM(D31:D32)</f>
        <v>19.204999999999998</v>
      </c>
      <c r="E33" s="11">
        <f>SUM(E31:E32)</f>
        <v>83055.863499999992</v>
      </c>
    </row>
    <row r="34" spans="2:5">
      <c r="E34" s="22"/>
    </row>
    <row r="35" spans="2:5">
      <c r="B35" s="3" t="s">
        <v>29</v>
      </c>
      <c r="E35" s="22"/>
    </row>
    <row r="36" spans="2:5" ht="38.25">
      <c r="B36" s="6" t="s">
        <v>7</v>
      </c>
      <c r="C36" s="7" t="s">
        <v>8</v>
      </c>
      <c r="D36" s="8" t="s">
        <v>10</v>
      </c>
      <c r="E36" s="23" t="s">
        <v>30</v>
      </c>
    </row>
    <row r="37" spans="2:5">
      <c r="B37" s="4" t="s">
        <v>31</v>
      </c>
      <c r="C37" s="14" t="s">
        <v>32</v>
      </c>
      <c r="D37" s="10">
        <v>3.6190000000000002</v>
      </c>
      <c r="E37" s="11">
        <f>D37*E5</f>
        <v>15651.0893</v>
      </c>
    </row>
    <row r="38" spans="2:5" ht="30">
      <c r="B38" s="6" t="s">
        <v>33</v>
      </c>
      <c r="C38" s="14" t="s">
        <v>32</v>
      </c>
      <c r="D38" s="10">
        <v>0.93500000000000005</v>
      </c>
      <c r="E38" s="11">
        <f>D38*E5</f>
        <v>4043.5945000000002</v>
      </c>
    </row>
    <row r="39" spans="2:5" ht="30" customHeight="1">
      <c r="B39" s="4" t="s">
        <v>18</v>
      </c>
      <c r="C39" s="4"/>
      <c r="D39" s="4"/>
      <c r="E39" s="21">
        <f>SUM(E37:E38)</f>
        <v>19694.683799999999</v>
      </c>
    </row>
    <row r="41" spans="2:5">
      <c r="B41" s="24" t="s">
        <v>34</v>
      </c>
      <c r="C41" s="24"/>
      <c r="D41" s="24"/>
      <c r="E41" s="24"/>
    </row>
    <row r="42" spans="2:5" ht="38.25">
      <c r="B42" s="6" t="s">
        <v>7</v>
      </c>
      <c r="C42" s="7" t="s">
        <v>8</v>
      </c>
      <c r="D42" s="8" t="s">
        <v>10</v>
      </c>
      <c r="E42" s="7" t="s">
        <v>30</v>
      </c>
    </row>
    <row r="43" spans="2:5">
      <c r="B43" s="4" t="s">
        <v>35</v>
      </c>
      <c r="C43" s="4"/>
      <c r="D43" s="4">
        <v>2.19</v>
      </c>
      <c r="E43" s="21">
        <f>D43*E5</f>
        <v>9471.0929999999989</v>
      </c>
    </row>
    <row r="45" spans="2:5">
      <c r="B45" s="3" t="s">
        <v>36</v>
      </c>
      <c r="E45" s="22">
        <f>SUM(F12+F18+F23+E27+E33+E39+E43)</f>
        <v>378746.72320000001</v>
      </c>
    </row>
    <row r="47" spans="2:5">
      <c r="B47" s="20" t="s">
        <v>37</v>
      </c>
    </row>
    <row r="48" spans="2:5">
      <c r="B48" s="20" t="s">
        <v>38</v>
      </c>
    </row>
  </sheetData>
  <mergeCells count="1">
    <mergeCell ref="B41:E41"/>
  </mergeCells>
  <pageMargins left="0.70866141732283472" right="0.70866141732283472" top="0.74803149606299213" bottom="0.74803149606299213" header="0.31496062992125984" footer="0.31496062992125984"/>
  <pageSetup paperSize="9" scale="78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8"/>
  <sheetViews>
    <sheetView topLeftCell="A34" workbookViewId="0">
      <selection activeCell="H12" sqref="H12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0</v>
      </c>
    </row>
    <row r="2" spans="2:7">
      <c r="F2" s="1" t="s">
        <v>1</v>
      </c>
    </row>
    <row r="3" spans="2:7" ht="18.75">
      <c r="B3" s="2" t="s">
        <v>2</v>
      </c>
      <c r="C3" s="2"/>
      <c r="D3" s="2"/>
      <c r="E3" s="2"/>
      <c r="F3" s="2"/>
    </row>
    <row r="4" spans="2:7">
      <c r="B4" s="3" t="s">
        <v>43</v>
      </c>
    </row>
    <row r="5" spans="2:7">
      <c r="C5" t="s">
        <v>4</v>
      </c>
      <c r="E5" s="4">
        <v>1157.7</v>
      </c>
    </row>
    <row r="6" spans="2:7">
      <c r="B6" s="3" t="s">
        <v>5</v>
      </c>
      <c r="E6" s="5"/>
    </row>
    <row r="7" spans="2:7">
      <c r="B7" t="s">
        <v>6</v>
      </c>
    </row>
    <row r="8" spans="2:7" ht="39.75" customHeight="1">
      <c r="B8" s="6" t="s">
        <v>7</v>
      </c>
      <c r="C8" s="7" t="s">
        <v>8</v>
      </c>
      <c r="D8" s="7" t="s">
        <v>9</v>
      </c>
      <c r="E8" s="8" t="s">
        <v>10</v>
      </c>
      <c r="F8" s="7" t="s">
        <v>11</v>
      </c>
      <c r="G8" s="9" t="s">
        <v>12</v>
      </c>
    </row>
    <row r="9" spans="2:7">
      <c r="B9" s="4" t="s">
        <v>13</v>
      </c>
      <c r="C9" s="10" t="s">
        <v>14</v>
      </c>
      <c r="D9" s="10">
        <v>482.45</v>
      </c>
      <c r="E9" s="10">
        <v>9.68</v>
      </c>
      <c r="F9" s="11">
        <f>PRODUCT(E9,E5)</f>
        <v>11206.536</v>
      </c>
      <c r="G9" s="11">
        <f>F9/D9</f>
        <v>23.228388434034617</v>
      </c>
    </row>
    <row r="10" spans="2:7">
      <c r="B10" s="4" t="s">
        <v>15</v>
      </c>
      <c r="C10" s="10" t="s">
        <v>16</v>
      </c>
      <c r="D10" s="10">
        <v>86.49</v>
      </c>
      <c r="E10" s="10">
        <v>3.1</v>
      </c>
      <c r="F10" s="11">
        <f>PRODUCT(E10,E5)</f>
        <v>3588.8700000000003</v>
      </c>
      <c r="G10" s="11"/>
    </row>
    <row r="11" spans="2:7">
      <c r="B11" s="4" t="s">
        <v>17</v>
      </c>
      <c r="C11" s="12">
        <v>0.4</v>
      </c>
      <c r="D11" s="12"/>
      <c r="E11" s="10">
        <v>1.24</v>
      </c>
      <c r="F11" s="11">
        <f>PRODUCT(E11,E5)</f>
        <v>1435.548</v>
      </c>
      <c r="G11" s="10"/>
    </row>
    <row r="12" spans="2:7">
      <c r="B12" s="4" t="s">
        <v>18</v>
      </c>
      <c r="C12" s="10"/>
      <c r="D12" s="10"/>
      <c r="E12" s="10">
        <f>SUM(E9:E11)</f>
        <v>14.02</v>
      </c>
      <c r="F12" s="11">
        <f>SUM(F9:F11)</f>
        <v>16230.954000000002</v>
      </c>
      <c r="G12" s="10"/>
    </row>
    <row r="13" spans="2:7">
      <c r="B13" t="s">
        <v>19</v>
      </c>
      <c r="F13" s="22"/>
    </row>
    <row r="14" spans="2:7" ht="36.75" customHeight="1">
      <c r="B14" s="6" t="s">
        <v>7</v>
      </c>
      <c r="C14" s="7" t="s">
        <v>8</v>
      </c>
      <c r="D14" s="7" t="s">
        <v>20</v>
      </c>
      <c r="E14" s="8" t="s">
        <v>10</v>
      </c>
      <c r="F14" s="23" t="s">
        <v>21</v>
      </c>
      <c r="G14" s="9" t="s">
        <v>12</v>
      </c>
    </row>
    <row r="15" spans="2:7">
      <c r="B15" s="4" t="s">
        <v>22</v>
      </c>
      <c r="C15" s="10" t="s">
        <v>14</v>
      </c>
      <c r="D15" s="10">
        <v>409.46</v>
      </c>
      <c r="E15" s="10">
        <v>6.7960000000000003</v>
      </c>
      <c r="F15" s="11">
        <f>SUM(E15,E5)</f>
        <v>1164.4960000000001</v>
      </c>
      <c r="G15" s="13">
        <f>F15/D15</f>
        <v>2.8439798759341577</v>
      </c>
    </row>
    <row r="16" spans="2:7">
      <c r="B16" s="4" t="s">
        <v>23</v>
      </c>
      <c r="C16" s="10" t="s">
        <v>16</v>
      </c>
      <c r="D16" s="10">
        <v>86.49</v>
      </c>
      <c r="E16" s="10">
        <v>6.7149999999999999</v>
      </c>
      <c r="F16" s="11">
        <f>PRODUCT(E16,E5)</f>
        <v>7773.9555</v>
      </c>
      <c r="G16" s="13">
        <f>F16/D16</f>
        <v>89.88270898369754</v>
      </c>
    </row>
    <row r="17" spans="2:7">
      <c r="B17" s="4" t="s">
        <v>17</v>
      </c>
      <c r="C17" s="12">
        <v>0.4</v>
      </c>
      <c r="D17" s="12"/>
      <c r="E17" s="10">
        <v>2.6850000000000001</v>
      </c>
      <c r="F17" s="11">
        <f>E17*E5</f>
        <v>3108.4245000000001</v>
      </c>
      <c r="G17" s="10"/>
    </row>
    <row r="18" spans="2:7">
      <c r="B18" s="4" t="s">
        <v>18</v>
      </c>
      <c r="C18" s="10"/>
      <c r="D18" s="10"/>
      <c r="E18" s="10">
        <f>SUM(E15:E17)</f>
        <v>16.195999999999998</v>
      </c>
      <c r="F18" s="11">
        <f>SUM(F15:F17)</f>
        <v>12046.876</v>
      </c>
      <c r="G18" s="10"/>
    </row>
    <row r="19" spans="2:7">
      <c r="B19" t="s">
        <v>24</v>
      </c>
      <c r="F19" s="22"/>
    </row>
    <row r="20" spans="2:7" ht="38.25">
      <c r="B20" s="6" t="s">
        <v>7</v>
      </c>
      <c r="C20" s="7" t="s">
        <v>8</v>
      </c>
      <c r="D20" s="7" t="s">
        <v>20</v>
      </c>
      <c r="E20" s="8" t="s">
        <v>10</v>
      </c>
      <c r="F20" s="23" t="s">
        <v>21</v>
      </c>
      <c r="G20" s="9" t="s">
        <v>12</v>
      </c>
    </row>
    <row r="21" spans="2:7">
      <c r="B21" s="4" t="s">
        <v>23</v>
      </c>
      <c r="C21" s="10" t="s">
        <v>16</v>
      </c>
      <c r="D21" s="10">
        <v>86.49</v>
      </c>
      <c r="E21" s="14">
        <v>6.7149999999999999</v>
      </c>
      <c r="F21" s="11">
        <f>PRODUCT(E21,E5)</f>
        <v>7773.9555</v>
      </c>
      <c r="G21" s="13">
        <f>F21/D21</f>
        <v>89.88270898369754</v>
      </c>
    </row>
    <row r="22" spans="2:7">
      <c r="B22" s="4" t="s">
        <v>17</v>
      </c>
      <c r="C22" s="12">
        <v>0.5</v>
      </c>
      <c r="D22" s="12"/>
      <c r="E22" s="10">
        <v>3.3570000000000002</v>
      </c>
      <c r="F22" s="11">
        <f>PRODUCT(E22,E5)</f>
        <v>3886.3989000000006</v>
      </c>
      <c r="G22" s="10"/>
    </row>
    <row r="23" spans="2:7">
      <c r="B23" s="4" t="s">
        <v>18</v>
      </c>
      <c r="C23" s="10"/>
      <c r="D23" s="10"/>
      <c r="E23" s="10">
        <f>SUM(E21:E22)</f>
        <v>10.071999999999999</v>
      </c>
      <c r="F23" s="11">
        <f>SUM(F21:F22)</f>
        <v>11660.3544</v>
      </c>
      <c r="G23" s="10"/>
    </row>
    <row r="25" spans="2:7">
      <c r="B25" s="3" t="s">
        <v>25</v>
      </c>
    </row>
    <row r="26" spans="2:7" ht="39">
      <c r="B26" s="15" t="s">
        <v>7</v>
      </c>
      <c r="C26" s="16"/>
      <c r="D26" s="17" t="s">
        <v>10</v>
      </c>
      <c r="E26" s="7" t="s">
        <v>21</v>
      </c>
    </row>
    <row r="27" spans="2:7" ht="49.5" customHeight="1">
      <c r="B27" s="18" t="s">
        <v>26</v>
      </c>
      <c r="C27" s="19"/>
      <c r="D27" s="10">
        <v>27.135000000000002</v>
      </c>
      <c r="E27" s="11">
        <f>PRODUCT(D27,E5)</f>
        <v>31414.189500000004</v>
      </c>
    </row>
    <row r="28" spans="2:7">
      <c r="E28" s="22"/>
    </row>
    <row r="29" spans="2:7">
      <c r="B29" s="3" t="s">
        <v>27</v>
      </c>
      <c r="E29" s="22"/>
    </row>
    <row r="30" spans="2:7" ht="38.25">
      <c r="B30" s="6" t="s">
        <v>7</v>
      </c>
      <c r="C30" s="7" t="s">
        <v>8</v>
      </c>
      <c r="D30" s="8" t="s">
        <v>10</v>
      </c>
      <c r="E30" s="23" t="s">
        <v>21</v>
      </c>
    </row>
    <row r="31" spans="2:7" ht="30">
      <c r="B31" s="6" t="s">
        <v>28</v>
      </c>
      <c r="C31" s="10" t="s">
        <v>16</v>
      </c>
      <c r="D31" s="10">
        <v>13.718</v>
      </c>
      <c r="E31" s="11">
        <f>PRODUCT(D31,E5)</f>
        <v>15881.328600000001</v>
      </c>
    </row>
    <row r="32" spans="2:7">
      <c r="B32" s="4" t="s">
        <v>17</v>
      </c>
      <c r="C32" s="12">
        <v>0.4</v>
      </c>
      <c r="D32" s="10">
        <v>5.4870000000000001</v>
      </c>
      <c r="E32" s="11">
        <f>PRODUCT(D32,E5)</f>
        <v>6352.2999</v>
      </c>
    </row>
    <row r="33" spans="2:5">
      <c r="B33" s="4" t="s">
        <v>18</v>
      </c>
      <c r="C33" s="10"/>
      <c r="D33" s="10">
        <f>SUM(D31:D32)</f>
        <v>19.204999999999998</v>
      </c>
      <c r="E33" s="11">
        <f>SUM(E31:E32)</f>
        <v>22233.628499999999</v>
      </c>
    </row>
    <row r="34" spans="2:5">
      <c r="E34" s="22"/>
    </row>
    <row r="35" spans="2:5">
      <c r="B35" s="3" t="s">
        <v>29</v>
      </c>
      <c r="E35" s="22"/>
    </row>
    <row r="36" spans="2:5" ht="38.25">
      <c r="B36" s="6" t="s">
        <v>7</v>
      </c>
      <c r="C36" s="7" t="s">
        <v>8</v>
      </c>
      <c r="D36" s="8" t="s">
        <v>10</v>
      </c>
      <c r="E36" s="23" t="s">
        <v>30</v>
      </c>
    </row>
    <row r="37" spans="2:5">
      <c r="B37" s="4" t="s">
        <v>31</v>
      </c>
      <c r="C37" s="14" t="s">
        <v>32</v>
      </c>
      <c r="D37" s="10">
        <v>3.6190000000000002</v>
      </c>
      <c r="E37" s="11">
        <f>D37*E5</f>
        <v>4189.7163</v>
      </c>
    </row>
    <row r="38" spans="2:5" ht="30">
      <c r="B38" s="6" t="s">
        <v>33</v>
      </c>
      <c r="C38" s="14" t="s">
        <v>32</v>
      </c>
      <c r="D38" s="10">
        <v>0.93500000000000005</v>
      </c>
      <c r="E38" s="11">
        <f>D38*E5</f>
        <v>1082.4495000000002</v>
      </c>
    </row>
    <row r="39" spans="2:5" ht="28.5" customHeight="1">
      <c r="B39" s="4" t="s">
        <v>18</v>
      </c>
      <c r="C39" s="4"/>
      <c r="D39" s="4"/>
      <c r="E39" s="21">
        <f>SUM(E37:E38)</f>
        <v>5272.1658000000007</v>
      </c>
    </row>
    <row r="41" spans="2:5">
      <c r="B41" s="24" t="s">
        <v>34</v>
      </c>
      <c r="C41" s="24"/>
      <c r="D41" s="24"/>
      <c r="E41" s="24"/>
    </row>
    <row r="42" spans="2:5" ht="38.25">
      <c r="B42" s="6" t="s">
        <v>7</v>
      </c>
      <c r="C42" s="7" t="s">
        <v>8</v>
      </c>
      <c r="D42" s="8" t="s">
        <v>10</v>
      </c>
      <c r="E42" s="7" t="s">
        <v>30</v>
      </c>
    </row>
    <row r="43" spans="2:5">
      <c r="B43" s="4" t="s">
        <v>35</v>
      </c>
      <c r="C43" s="4"/>
      <c r="D43" s="4">
        <v>2.19</v>
      </c>
      <c r="E43" s="21">
        <f>D43*E5</f>
        <v>2535.3629999999998</v>
      </c>
    </row>
    <row r="45" spans="2:5">
      <c r="B45" s="3" t="s">
        <v>36</v>
      </c>
      <c r="E45" s="22">
        <f>SUM(F12+F18+F23+E27+E33+E39+E43)</f>
        <v>101393.5312</v>
      </c>
    </row>
    <row r="47" spans="2:5">
      <c r="B47" s="20" t="s">
        <v>37</v>
      </c>
    </row>
    <row r="48" spans="2:5">
      <c r="B48" s="20" t="s">
        <v>38</v>
      </c>
    </row>
  </sheetData>
  <mergeCells count="1">
    <mergeCell ref="B41:E41"/>
  </mergeCells>
  <pageMargins left="0.70866141732283472" right="0.70866141732283472" top="0.74803149606299213" bottom="0.74803149606299213" header="0.31496062992125984" footer="0.31496062992125984"/>
  <pageSetup paperSize="9" scale="78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8"/>
  <sheetViews>
    <sheetView topLeftCell="A31" workbookViewId="0">
      <selection activeCell="F26" sqref="F26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0</v>
      </c>
    </row>
    <row r="2" spans="2:7">
      <c r="F2" s="1" t="s">
        <v>1</v>
      </c>
    </row>
    <row r="3" spans="2:7" ht="18.75">
      <c r="B3" s="2" t="s">
        <v>2</v>
      </c>
      <c r="C3" s="2"/>
      <c r="D3" s="2"/>
      <c r="E3" s="2"/>
      <c r="F3" s="2"/>
    </row>
    <row r="4" spans="2:7">
      <c r="B4" s="3" t="s">
        <v>44</v>
      </c>
    </row>
    <row r="5" spans="2:7">
      <c r="C5" t="s">
        <v>4</v>
      </c>
      <c r="E5" s="4">
        <v>1146.9000000000001</v>
      </c>
    </row>
    <row r="6" spans="2:7">
      <c r="B6" s="3" t="s">
        <v>5</v>
      </c>
      <c r="E6" s="5"/>
    </row>
    <row r="7" spans="2:7">
      <c r="B7" t="s">
        <v>6</v>
      </c>
    </row>
    <row r="8" spans="2:7" ht="39.75" customHeight="1">
      <c r="B8" s="6" t="s">
        <v>7</v>
      </c>
      <c r="C8" s="7" t="s">
        <v>8</v>
      </c>
      <c r="D8" s="7" t="s">
        <v>9</v>
      </c>
      <c r="E8" s="8" t="s">
        <v>10</v>
      </c>
      <c r="F8" s="7" t="s">
        <v>11</v>
      </c>
      <c r="G8" s="9" t="s">
        <v>12</v>
      </c>
    </row>
    <row r="9" spans="2:7">
      <c r="B9" s="4" t="s">
        <v>13</v>
      </c>
      <c r="C9" s="10" t="s">
        <v>14</v>
      </c>
      <c r="D9" s="10">
        <v>482.45</v>
      </c>
      <c r="E9" s="10">
        <v>9.68</v>
      </c>
      <c r="F9" s="11">
        <f>PRODUCT(E9,E5)</f>
        <v>11101.992</v>
      </c>
      <c r="G9" s="11">
        <f>F9/D9</f>
        <v>23.011694476111515</v>
      </c>
    </row>
    <row r="10" spans="2:7">
      <c r="B10" s="4" t="s">
        <v>15</v>
      </c>
      <c r="C10" s="10" t="s">
        <v>16</v>
      </c>
      <c r="D10" s="10">
        <v>86.49</v>
      </c>
      <c r="E10" s="10">
        <v>3.1</v>
      </c>
      <c r="F10" s="11">
        <f>PRODUCT(E10,E5)</f>
        <v>3555.3900000000003</v>
      </c>
      <c r="G10" s="11"/>
    </row>
    <row r="11" spans="2:7">
      <c r="B11" s="4" t="s">
        <v>17</v>
      </c>
      <c r="C11" s="12">
        <v>0.4</v>
      </c>
      <c r="D11" s="12"/>
      <c r="E11" s="10">
        <v>1.24</v>
      </c>
      <c r="F11" s="11">
        <f>PRODUCT(E11,E5)</f>
        <v>1422.1560000000002</v>
      </c>
      <c r="G11" s="10"/>
    </row>
    <row r="12" spans="2:7">
      <c r="B12" s="4" t="s">
        <v>18</v>
      </c>
      <c r="C12" s="10"/>
      <c r="D12" s="10"/>
      <c r="E12" s="10">
        <f>SUM(E9:E11)</f>
        <v>14.02</v>
      </c>
      <c r="F12" s="11">
        <f>SUM(F9:F11)</f>
        <v>16079.538000000002</v>
      </c>
      <c r="G12" s="10"/>
    </row>
    <row r="13" spans="2:7">
      <c r="B13" t="s">
        <v>19</v>
      </c>
      <c r="F13" s="22"/>
    </row>
    <row r="14" spans="2:7" ht="36.75" customHeight="1">
      <c r="B14" s="6" t="s">
        <v>7</v>
      </c>
      <c r="C14" s="7" t="s">
        <v>8</v>
      </c>
      <c r="D14" s="7" t="s">
        <v>20</v>
      </c>
      <c r="E14" s="8" t="s">
        <v>10</v>
      </c>
      <c r="F14" s="23" t="s">
        <v>21</v>
      </c>
      <c r="G14" s="9" t="s">
        <v>12</v>
      </c>
    </row>
    <row r="15" spans="2:7">
      <c r="B15" s="4" t="s">
        <v>22</v>
      </c>
      <c r="C15" s="10" t="s">
        <v>14</v>
      </c>
      <c r="D15" s="10">
        <v>409.46</v>
      </c>
      <c r="E15" s="10">
        <v>6.7960000000000003</v>
      </c>
      <c r="F15" s="11">
        <f>SUM(E15,E5)</f>
        <v>1153.6960000000001</v>
      </c>
      <c r="G15" s="13">
        <f>F15/D15</f>
        <v>2.8176036731304648</v>
      </c>
    </row>
    <row r="16" spans="2:7">
      <c r="B16" s="4" t="s">
        <v>23</v>
      </c>
      <c r="C16" s="10" t="s">
        <v>16</v>
      </c>
      <c r="D16" s="10">
        <v>86.49</v>
      </c>
      <c r="E16" s="10">
        <v>6.7149999999999999</v>
      </c>
      <c r="F16" s="11">
        <f>PRODUCT(E16,E5)</f>
        <v>7701.4335000000001</v>
      </c>
      <c r="G16" s="13">
        <f>F16/D16</f>
        <v>89.044207422823447</v>
      </c>
    </row>
    <row r="17" spans="2:7">
      <c r="B17" s="4" t="s">
        <v>17</v>
      </c>
      <c r="C17" s="12">
        <v>0.4</v>
      </c>
      <c r="D17" s="12"/>
      <c r="E17" s="10">
        <v>2.6850000000000001</v>
      </c>
      <c r="F17" s="11">
        <f>E17*E5</f>
        <v>3079.4265000000005</v>
      </c>
      <c r="G17" s="10"/>
    </row>
    <row r="18" spans="2:7">
      <c r="B18" s="4" t="s">
        <v>18</v>
      </c>
      <c r="C18" s="10"/>
      <c r="D18" s="10"/>
      <c r="E18" s="10">
        <f>SUM(E15:E17)</f>
        <v>16.195999999999998</v>
      </c>
      <c r="F18" s="11">
        <f>SUM(F15:F17)</f>
        <v>11934.556</v>
      </c>
      <c r="G18" s="10"/>
    </row>
    <row r="19" spans="2:7">
      <c r="B19" t="s">
        <v>24</v>
      </c>
      <c r="F19" s="22"/>
    </row>
    <row r="20" spans="2:7" ht="38.25">
      <c r="B20" s="6" t="s">
        <v>7</v>
      </c>
      <c r="C20" s="7" t="s">
        <v>8</v>
      </c>
      <c r="D20" s="7" t="s">
        <v>20</v>
      </c>
      <c r="E20" s="8" t="s">
        <v>10</v>
      </c>
      <c r="F20" s="23" t="s">
        <v>21</v>
      </c>
      <c r="G20" s="9" t="s">
        <v>12</v>
      </c>
    </row>
    <row r="21" spans="2:7">
      <c r="B21" s="4" t="s">
        <v>23</v>
      </c>
      <c r="C21" s="10" t="s">
        <v>16</v>
      </c>
      <c r="D21" s="10">
        <v>86.49</v>
      </c>
      <c r="E21" s="14">
        <v>6.7149999999999999</v>
      </c>
      <c r="F21" s="11">
        <f>PRODUCT(E21,E5)</f>
        <v>7701.4335000000001</v>
      </c>
      <c r="G21" s="13">
        <f>F21/D21</f>
        <v>89.044207422823447</v>
      </c>
    </row>
    <row r="22" spans="2:7">
      <c r="B22" s="4" t="s">
        <v>17</v>
      </c>
      <c r="C22" s="12">
        <v>0.5</v>
      </c>
      <c r="D22" s="12"/>
      <c r="E22" s="10">
        <v>3.3570000000000002</v>
      </c>
      <c r="F22" s="11">
        <f>PRODUCT(E22,E5)</f>
        <v>3850.1433000000006</v>
      </c>
      <c r="G22" s="10"/>
    </row>
    <row r="23" spans="2:7">
      <c r="B23" s="4" t="s">
        <v>18</v>
      </c>
      <c r="C23" s="10"/>
      <c r="D23" s="10"/>
      <c r="E23" s="10">
        <f>SUM(E21:E22)</f>
        <v>10.071999999999999</v>
      </c>
      <c r="F23" s="11">
        <f>SUM(F21:F22)</f>
        <v>11551.576800000001</v>
      </c>
      <c r="G23" s="10"/>
    </row>
    <row r="25" spans="2:7">
      <c r="B25" s="3" t="s">
        <v>25</v>
      </c>
    </row>
    <row r="26" spans="2:7" ht="39">
      <c r="B26" s="15" t="s">
        <v>7</v>
      </c>
      <c r="C26" s="16"/>
      <c r="D26" s="17" t="s">
        <v>10</v>
      </c>
      <c r="E26" s="7" t="s">
        <v>21</v>
      </c>
    </row>
    <row r="27" spans="2:7" ht="49.5" customHeight="1">
      <c r="B27" s="18" t="s">
        <v>26</v>
      </c>
      <c r="C27" s="19"/>
      <c r="D27" s="10">
        <v>27.135000000000002</v>
      </c>
      <c r="E27" s="11">
        <f>PRODUCT(D27,E5)</f>
        <v>31121.131500000003</v>
      </c>
    </row>
    <row r="28" spans="2:7">
      <c r="E28" s="22"/>
    </row>
    <row r="29" spans="2:7">
      <c r="B29" s="3" t="s">
        <v>27</v>
      </c>
      <c r="E29" s="22"/>
    </row>
    <row r="30" spans="2:7" ht="38.25">
      <c r="B30" s="6" t="s">
        <v>7</v>
      </c>
      <c r="C30" s="7" t="s">
        <v>8</v>
      </c>
      <c r="D30" s="8" t="s">
        <v>10</v>
      </c>
      <c r="E30" s="23" t="s">
        <v>21</v>
      </c>
    </row>
    <row r="31" spans="2:7" ht="30">
      <c r="B31" s="6" t="s">
        <v>28</v>
      </c>
      <c r="C31" s="10" t="s">
        <v>16</v>
      </c>
      <c r="D31" s="10">
        <v>13.718</v>
      </c>
      <c r="E31" s="11">
        <f>PRODUCT(D31,E5)</f>
        <v>15733.174200000001</v>
      </c>
    </row>
    <row r="32" spans="2:7">
      <c r="B32" s="4" t="s">
        <v>17</v>
      </c>
      <c r="C32" s="12">
        <v>0.4</v>
      </c>
      <c r="D32" s="10">
        <v>5.4870000000000001</v>
      </c>
      <c r="E32" s="11">
        <f>PRODUCT(D32,E5)</f>
        <v>6293.0403000000006</v>
      </c>
    </row>
    <row r="33" spans="2:5">
      <c r="B33" s="4" t="s">
        <v>18</v>
      </c>
      <c r="C33" s="10"/>
      <c r="D33" s="10">
        <f>SUM(D31:D32)</f>
        <v>19.204999999999998</v>
      </c>
      <c r="E33" s="11">
        <f>SUM(E31:E32)</f>
        <v>22026.214500000002</v>
      </c>
    </row>
    <row r="34" spans="2:5">
      <c r="E34" s="22"/>
    </row>
    <row r="35" spans="2:5">
      <c r="B35" s="3" t="s">
        <v>29</v>
      </c>
      <c r="E35" s="22"/>
    </row>
    <row r="36" spans="2:5" ht="38.25">
      <c r="B36" s="6" t="s">
        <v>7</v>
      </c>
      <c r="C36" s="7" t="s">
        <v>8</v>
      </c>
      <c r="D36" s="8" t="s">
        <v>10</v>
      </c>
      <c r="E36" s="23" t="s">
        <v>30</v>
      </c>
    </row>
    <row r="37" spans="2:5">
      <c r="B37" s="4" t="s">
        <v>31</v>
      </c>
      <c r="C37" s="14" t="s">
        <v>32</v>
      </c>
      <c r="D37" s="10">
        <v>3.6190000000000002</v>
      </c>
      <c r="E37" s="11">
        <f>D37*E5</f>
        <v>4150.6311000000005</v>
      </c>
    </row>
    <row r="38" spans="2:5" ht="30">
      <c r="B38" s="6" t="s">
        <v>33</v>
      </c>
      <c r="C38" s="14" t="s">
        <v>32</v>
      </c>
      <c r="D38" s="10">
        <v>0.93500000000000005</v>
      </c>
      <c r="E38" s="11">
        <f>D38*E5</f>
        <v>1072.3515000000002</v>
      </c>
    </row>
    <row r="39" spans="2:5" ht="30" customHeight="1">
      <c r="B39" s="4" t="s">
        <v>18</v>
      </c>
      <c r="C39" s="4"/>
      <c r="D39" s="4"/>
      <c r="E39" s="21">
        <f>SUM(E37:E38)</f>
        <v>5222.9826000000012</v>
      </c>
    </row>
    <row r="41" spans="2:5">
      <c r="B41" s="24" t="s">
        <v>34</v>
      </c>
      <c r="C41" s="24"/>
      <c r="D41" s="24"/>
      <c r="E41" s="24"/>
    </row>
    <row r="42" spans="2:5" ht="38.25">
      <c r="B42" s="6" t="s">
        <v>7</v>
      </c>
      <c r="C42" s="7" t="s">
        <v>8</v>
      </c>
      <c r="D42" s="8" t="s">
        <v>10</v>
      </c>
      <c r="E42" s="7" t="s">
        <v>30</v>
      </c>
    </row>
    <row r="43" spans="2:5">
      <c r="B43" s="4" t="s">
        <v>35</v>
      </c>
      <c r="C43" s="4"/>
      <c r="D43" s="4">
        <v>2.19</v>
      </c>
      <c r="E43" s="21">
        <f>D43*E5</f>
        <v>2511.7110000000002</v>
      </c>
    </row>
    <row r="45" spans="2:5">
      <c r="B45" s="3" t="s">
        <v>36</v>
      </c>
      <c r="E45" s="22">
        <f>SUM(F12+F18+F23+E27+E33+E39+E43)</f>
        <v>100447.71040000001</v>
      </c>
    </row>
    <row r="47" spans="2:5">
      <c r="B47" s="20" t="s">
        <v>37</v>
      </c>
    </row>
    <row r="48" spans="2:5">
      <c r="B48" s="20" t="s">
        <v>38</v>
      </c>
    </row>
  </sheetData>
  <mergeCells count="1">
    <mergeCell ref="B41:E41"/>
  </mergeCells>
  <pageMargins left="0.70866141732283472" right="0.70866141732283472" top="0.74803149606299213" bottom="0.74803149606299213" header="0.31496062992125984" footer="0.31496062992125984"/>
  <pageSetup paperSize="9" scale="78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8"/>
  <sheetViews>
    <sheetView workbookViewId="0">
      <selection activeCell="G26" sqref="G26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0</v>
      </c>
    </row>
    <row r="2" spans="2:7">
      <c r="F2" s="1" t="s">
        <v>1</v>
      </c>
    </row>
    <row r="3" spans="2:7" ht="18.75">
      <c r="B3" s="2" t="s">
        <v>2</v>
      </c>
      <c r="C3" s="2"/>
      <c r="D3" s="2"/>
      <c r="E3" s="2"/>
      <c r="F3" s="2"/>
    </row>
    <row r="4" spans="2:7">
      <c r="B4" s="3" t="s">
        <v>45</v>
      </c>
    </row>
    <row r="5" spans="2:7">
      <c r="C5" t="s">
        <v>4</v>
      </c>
      <c r="E5" s="4">
        <v>1152.2</v>
      </c>
    </row>
    <row r="6" spans="2:7">
      <c r="B6" s="3" t="s">
        <v>5</v>
      </c>
      <c r="E6" s="5"/>
    </row>
    <row r="7" spans="2:7">
      <c r="B7" t="s">
        <v>6</v>
      </c>
    </row>
    <row r="8" spans="2:7" ht="39.75" customHeight="1">
      <c r="B8" s="6" t="s">
        <v>7</v>
      </c>
      <c r="C8" s="7" t="s">
        <v>8</v>
      </c>
      <c r="D8" s="7" t="s">
        <v>9</v>
      </c>
      <c r="E8" s="8" t="s">
        <v>10</v>
      </c>
      <c r="F8" s="7" t="s">
        <v>11</v>
      </c>
      <c r="G8" s="9" t="s">
        <v>12</v>
      </c>
    </row>
    <row r="9" spans="2:7">
      <c r="B9" s="4" t="s">
        <v>13</v>
      </c>
      <c r="C9" s="10" t="s">
        <v>14</v>
      </c>
      <c r="D9" s="10">
        <v>482.45</v>
      </c>
      <c r="E9" s="10">
        <v>9.68</v>
      </c>
      <c r="F9" s="11">
        <f>PRODUCT(E9,E5)</f>
        <v>11153.296</v>
      </c>
      <c r="G9" s="11">
        <f>F9/D9</f>
        <v>23.118035029536742</v>
      </c>
    </row>
    <row r="10" spans="2:7">
      <c r="B10" s="4" t="s">
        <v>15</v>
      </c>
      <c r="C10" s="10" t="s">
        <v>16</v>
      </c>
      <c r="D10" s="10">
        <v>86.49</v>
      </c>
      <c r="E10" s="10">
        <v>3.1</v>
      </c>
      <c r="F10" s="11">
        <f>PRODUCT(E10,E5)</f>
        <v>3571.82</v>
      </c>
      <c r="G10" s="11"/>
    </row>
    <row r="11" spans="2:7">
      <c r="B11" s="4" t="s">
        <v>17</v>
      </c>
      <c r="C11" s="12">
        <v>0.4</v>
      </c>
      <c r="D11" s="12"/>
      <c r="E11" s="10">
        <v>1.24</v>
      </c>
      <c r="F11" s="11">
        <f>PRODUCT(E11,E5)</f>
        <v>1428.7280000000001</v>
      </c>
      <c r="G11" s="10"/>
    </row>
    <row r="12" spans="2:7">
      <c r="B12" s="4" t="s">
        <v>18</v>
      </c>
      <c r="C12" s="10"/>
      <c r="D12" s="10"/>
      <c r="E12" s="10">
        <f>SUM(E9:E11)</f>
        <v>14.02</v>
      </c>
      <c r="F12" s="11">
        <f>SUM(F9:F11)</f>
        <v>16153.844000000001</v>
      </c>
      <c r="G12" s="10"/>
    </row>
    <row r="13" spans="2:7">
      <c r="B13" t="s">
        <v>19</v>
      </c>
      <c r="F13" s="22"/>
    </row>
    <row r="14" spans="2:7" ht="36.75" customHeight="1">
      <c r="B14" s="6" t="s">
        <v>7</v>
      </c>
      <c r="C14" s="7" t="s">
        <v>8</v>
      </c>
      <c r="D14" s="7" t="s">
        <v>20</v>
      </c>
      <c r="E14" s="8" t="s">
        <v>10</v>
      </c>
      <c r="F14" s="23" t="s">
        <v>21</v>
      </c>
      <c r="G14" s="9" t="s">
        <v>12</v>
      </c>
    </row>
    <row r="15" spans="2:7">
      <c r="B15" s="4" t="s">
        <v>22</v>
      </c>
      <c r="C15" s="10" t="s">
        <v>14</v>
      </c>
      <c r="D15" s="10">
        <v>409.46</v>
      </c>
      <c r="E15" s="10">
        <v>6.7960000000000003</v>
      </c>
      <c r="F15" s="11">
        <f>SUM(E15,E5)</f>
        <v>1158.9960000000001</v>
      </c>
      <c r="G15" s="13">
        <f>F15/D15</f>
        <v>2.8305475504322772</v>
      </c>
    </row>
    <row r="16" spans="2:7">
      <c r="B16" s="4" t="s">
        <v>23</v>
      </c>
      <c r="C16" s="10" t="s">
        <v>16</v>
      </c>
      <c r="D16" s="10">
        <v>86.49</v>
      </c>
      <c r="E16" s="10">
        <v>6.7149999999999999</v>
      </c>
      <c r="F16" s="11">
        <f>PRODUCT(E16,E5)</f>
        <v>7737.0230000000001</v>
      </c>
      <c r="G16" s="13">
        <f>F16/D16</f>
        <v>89.455694299919074</v>
      </c>
    </row>
    <row r="17" spans="2:7">
      <c r="B17" s="4" t="s">
        <v>17</v>
      </c>
      <c r="C17" s="12">
        <v>0.4</v>
      </c>
      <c r="D17" s="12"/>
      <c r="E17" s="10">
        <v>2.6850000000000001</v>
      </c>
      <c r="F17" s="11">
        <f>E17*E5</f>
        <v>3093.6570000000002</v>
      </c>
      <c r="G17" s="10"/>
    </row>
    <row r="18" spans="2:7">
      <c r="B18" s="4" t="s">
        <v>18</v>
      </c>
      <c r="C18" s="10"/>
      <c r="D18" s="10"/>
      <c r="E18" s="10">
        <f>SUM(E15:E17)</f>
        <v>16.195999999999998</v>
      </c>
      <c r="F18" s="11">
        <f>SUM(F15:F17)</f>
        <v>11989.675999999999</v>
      </c>
      <c r="G18" s="10"/>
    </row>
    <row r="19" spans="2:7">
      <c r="B19" t="s">
        <v>24</v>
      </c>
      <c r="F19" s="22"/>
    </row>
    <row r="20" spans="2:7" ht="38.25">
      <c r="B20" s="6" t="s">
        <v>7</v>
      </c>
      <c r="C20" s="7" t="s">
        <v>8</v>
      </c>
      <c r="D20" s="7" t="s">
        <v>20</v>
      </c>
      <c r="E20" s="8" t="s">
        <v>10</v>
      </c>
      <c r="F20" s="23" t="s">
        <v>21</v>
      </c>
      <c r="G20" s="9" t="s">
        <v>12</v>
      </c>
    </row>
    <row r="21" spans="2:7">
      <c r="B21" s="4" t="s">
        <v>23</v>
      </c>
      <c r="C21" s="10" t="s">
        <v>16</v>
      </c>
      <c r="D21" s="10">
        <v>86.49</v>
      </c>
      <c r="E21" s="14">
        <v>6.7149999999999999</v>
      </c>
      <c r="F21" s="11">
        <f>PRODUCT(E21,E5)</f>
        <v>7737.0230000000001</v>
      </c>
      <c r="G21" s="13">
        <f>F21/D21</f>
        <v>89.455694299919074</v>
      </c>
    </row>
    <row r="22" spans="2:7">
      <c r="B22" s="4" t="s">
        <v>17</v>
      </c>
      <c r="C22" s="12">
        <v>0.5</v>
      </c>
      <c r="D22" s="12"/>
      <c r="E22" s="10">
        <v>3.3570000000000002</v>
      </c>
      <c r="F22" s="11">
        <f>PRODUCT(E22,E5)</f>
        <v>3867.9354000000003</v>
      </c>
      <c r="G22" s="10"/>
    </row>
    <row r="23" spans="2:7">
      <c r="B23" s="4" t="s">
        <v>18</v>
      </c>
      <c r="C23" s="10"/>
      <c r="D23" s="10"/>
      <c r="E23" s="10">
        <f>SUM(E21:E22)</f>
        <v>10.071999999999999</v>
      </c>
      <c r="F23" s="11">
        <f>SUM(F21:F22)</f>
        <v>11604.9584</v>
      </c>
      <c r="G23" s="10"/>
    </row>
    <row r="25" spans="2:7">
      <c r="B25" s="3" t="s">
        <v>25</v>
      </c>
    </row>
    <row r="26" spans="2:7" ht="39">
      <c r="B26" s="15" t="s">
        <v>7</v>
      </c>
      <c r="C26" s="16"/>
      <c r="D26" s="17" t="s">
        <v>10</v>
      </c>
      <c r="E26" s="7" t="s">
        <v>21</v>
      </c>
    </row>
    <row r="27" spans="2:7" ht="49.5" customHeight="1">
      <c r="B27" s="18" t="s">
        <v>26</v>
      </c>
      <c r="C27" s="19"/>
      <c r="D27" s="10">
        <v>27.135000000000002</v>
      </c>
      <c r="E27" s="11">
        <f>PRODUCT(D27,E5)</f>
        <v>31264.947000000004</v>
      </c>
    </row>
    <row r="28" spans="2:7">
      <c r="E28" s="22"/>
    </row>
    <row r="29" spans="2:7">
      <c r="B29" s="3" t="s">
        <v>27</v>
      </c>
      <c r="E29" s="22"/>
    </row>
    <row r="30" spans="2:7" ht="38.25">
      <c r="B30" s="6" t="s">
        <v>7</v>
      </c>
      <c r="C30" s="7" t="s">
        <v>8</v>
      </c>
      <c r="D30" s="8" t="s">
        <v>10</v>
      </c>
      <c r="E30" s="23" t="s">
        <v>21</v>
      </c>
    </row>
    <row r="31" spans="2:7" ht="30">
      <c r="B31" s="6" t="s">
        <v>28</v>
      </c>
      <c r="C31" s="10" t="s">
        <v>16</v>
      </c>
      <c r="D31" s="10">
        <v>13.718</v>
      </c>
      <c r="E31" s="11">
        <f>PRODUCT(D31,E5)</f>
        <v>15805.8796</v>
      </c>
    </row>
    <row r="32" spans="2:7">
      <c r="B32" s="4" t="s">
        <v>17</v>
      </c>
      <c r="C32" s="12">
        <v>0.4</v>
      </c>
      <c r="D32" s="10">
        <v>5.4870000000000001</v>
      </c>
      <c r="E32" s="11">
        <f>PRODUCT(D32,E5)</f>
        <v>6322.1214</v>
      </c>
    </row>
    <row r="33" spans="2:5">
      <c r="B33" s="4" t="s">
        <v>18</v>
      </c>
      <c r="C33" s="10"/>
      <c r="D33" s="10">
        <f>SUM(D31:D32)</f>
        <v>19.204999999999998</v>
      </c>
      <c r="E33" s="11">
        <f>SUM(E31:E32)</f>
        <v>22128.001</v>
      </c>
    </row>
    <row r="34" spans="2:5">
      <c r="E34" s="22"/>
    </row>
    <row r="35" spans="2:5">
      <c r="B35" s="3" t="s">
        <v>29</v>
      </c>
      <c r="E35" s="22"/>
    </row>
    <row r="36" spans="2:5" ht="38.25">
      <c r="B36" s="6" t="s">
        <v>7</v>
      </c>
      <c r="C36" s="7" t="s">
        <v>8</v>
      </c>
      <c r="D36" s="8" t="s">
        <v>10</v>
      </c>
      <c r="E36" s="23" t="s">
        <v>30</v>
      </c>
    </row>
    <row r="37" spans="2:5">
      <c r="B37" s="4" t="s">
        <v>31</v>
      </c>
      <c r="C37" s="14" t="s">
        <v>32</v>
      </c>
      <c r="D37" s="10">
        <v>3.6190000000000002</v>
      </c>
      <c r="E37" s="11">
        <f>D37*E5</f>
        <v>4169.8118000000004</v>
      </c>
    </row>
    <row r="38" spans="2:5" ht="30">
      <c r="B38" s="6" t="s">
        <v>33</v>
      </c>
      <c r="C38" s="14" t="s">
        <v>32</v>
      </c>
      <c r="D38" s="10">
        <v>0.93500000000000005</v>
      </c>
      <c r="E38" s="11">
        <f>D38*E5</f>
        <v>1077.307</v>
      </c>
    </row>
    <row r="39" spans="2:5" ht="30" customHeight="1">
      <c r="B39" s="4" t="s">
        <v>18</v>
      </c>
      <c r="C39" s="4"/>
      <c r="D39" s="4"/>
      <c r="E39" s="21">
        <f>SUM(E37:E38)</f>
        <v>5247.1188000000002</v>
      </c>
    </row>
    <row r="41" spans="2:5">
      <c r="B41" s="24" t="s">
        <v>34</v>
      </c>
      <c r="C41" s="24"/>
      <c r="D41" s="24"/>
      <c r="E41" s="24"/>
    </row>
    <row r="42" spans="2:5" ht="38.25">
      <c r="B42" s="6" t="s">
        <v>7</v>
      </c>
      <c r="C42" s="7" t="s">
        <v>8</v>
      </c>
      <c r="D42" s="8" t="s">
        <v>10</v>
      </c>
      <c r="E42" s="7" t="s">
        <v>30</v>
      </c>
    </row>
    <row r="43" spans="2:5">
      <c r="B43" s="4" t="s">
        <v>35</v>
      </c>
      <c r="C43" s="4"/>
      <c r="D43" s="4">
        <v>2.19</v>
      </c>
      <c r="E43" s="21">
        <f>D43*E5</f>
        <v>2523.3180000000002</v>
      </c>
    </row>
    <row r="45" spans="2:5">
      <c r="B45" s="3" t="s">
        <v>36</v>
      </c>
      <c r="E45" s="22">
        <f>SUM(F12+F18+F23+E27+E33+E39+E43)</f>
        <v>100911.86320000001</v>
      </c>
    </row>
    <row r="47" spans="2:5">
      <c r="B47" s="20" t="s">
        <v>37</v>
      </c>
    </row>
    <row r="48" spans="2:5">
      <c r="B48" s="20" t="s">
        <v>38</v>
      </c>
    </row>
  </sheetData>
  <mergeCells count="1">
    <mergeCell ref="B41:E41"/>
  </mergeCells>
  <pageMargins left="0.70866141732283472" right="0.70866141732283472" top="0.74803149606299213" bottom="0.74803149606299213" header="0.31496062992125984" footer="0.31496062992125984"/>
  <pageSetup paperSize="9" scale="87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8"/>
  <sheetViews>
    <sheetView tabSelected="1" topLeftCell="A34" workbookViewId="0">
      <selection activeCell="B41" sqref="B41:E48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0</v>
      </c>
    </row>
    <row r="2" spans="2:7">
      <c r="F2" s="1" t="s">
        <v>1</v>
      </c>
    </row>
    <row r="3" spans="2:7" ht="18.75">
      <c r="B3" s="2" t="s">
        <v>2</v>
      </c>
      <c r="C3" s="2"/>
      <c r="D3" s="2"/>
      <c r="E3" s="2"/>
      <c r="F3" s="2"/>
    </row>
    <row r="4" spans="2:7">
      <c r="B4" s="3" t="s">
        <v>46</v>
      </c>
    </row>
    <row r="5" spans="2:7">
      <c r="C5" t="s">
        <v>4</v>
      </c>
      <c r="E5" s="4">
        <v>809.1</v>
      </c>
    </row>
    <row r="6" spans="2:7">
      <c r="B6" s="3" t="s">
        <v>5</v>
      </c>
      <c r="E6" s="5"/>
    </row>
    <row r="7" spans="2:7">
      <c r="B7" t="s">
        <v>6</v>
      </c>
    </row>
    <row r="8" spans="2:7" ht="39.75" customHeight="1">
      <c r="B8" s="6" t="s">
        <v>7</v>
      </c>
      <c r="C8" s="7" t="s">
        <v>8</v>
      </c>
      <c r="D8" s="7" t="s">
        <v>9</v>
      </c>
      <c r="E8" s="8" t="s">
        <v>10</v>
      </c>
      <c r="F8" s="7" t="s">
        <v>11</v>
      </c>
      <c r="G8" s="9" t="s">
        <v>12</v>
      </c>
    </row>
    <row r="9" spans="2:7">
      <c r="B9" s="4" t="s">
        <v>13</v>
      </c>
      <c r="C9" s="10" t="s">
        <v>14</v>
      </c>
      <c r="D9" s="10">
        <v>482.45</v>
      </c>
      <c r="E9" s="10">
        <v>9.68</v>
      </c>
      <c r="F9" s="11">
        <f>PRODUCT(E9,E5)</f>
        <v>7832.0879999999997</v>
      </c>
      <c r="G9" s="11">
        <f>F9/D9</f>
        <v>16.233989014405637</v>
      </c>
    </row>
    <row r="10" spans="2:7">
      <c r="B10" s="4" t="s">
        <v>15</v>
      </c>
      <c r="C10" s="10" t="s">
        <v>16</v>
      </c>
      <c r="D10" s="10">
        <v>86.49</v>
      </c>
      <c r="E10" s="10">
        <v>3.1</v>
      </c>
      <c r="F10" s="11">
        <f>PRODUCT(E10,E5)</f>
        <v>2508.21</v>
      </c>
      <c r="G10" s="11"/>
    </row>
    <row r="11" spans="2:7">
      <c r="B11" s="4" t="s">
        <v>17</v>
      </c>
      <c r="C11" s="12">
        <v>0.4</v>
      </c>
      <c r="D11" s="12"/>
      <c r="E11" s="10">
        <v>1.24</v>
      </c>
      <c r="F11" s="11">
        <f>PRODUCT(E11,E5)</f>
        <v>1003.284</v>
      </c>
      <c r="G11" s="10"/>
    </row>
    <row r="12" spans="2:7">
      <c r="B12" s="4" t="s">
        <v>18</v>
      </c>
      <c r="C12" s="10"/>
      <c r="D12" s="10"/>
      <c r="E12" s="10">
        <f>SUM(E9:E11)</f>
        <v>14.02</v>
      </c>
      <c r="F12" s="11">
        <f>SUM(F9:F11)</f>
        <v>11343.581999999999</v>
      </c>
      <c r="G12" s="10"/>
    </row>
    <row r="13" spans="2:7">
      <c r="B13" t="s">
        <v>19</v>
      </c>
      <c r="F13" s="22"/>
    </row>
    <row r="14" spans="2:7" ht="36.75" customHeight="1">
      <c r="B14" s="6" t="s">
        <v>7</v>
      </c>
      <c r="C14" s="7" t="s">
        <v>8</v>
      </c>
      <c r="D14" s="7" t="s">
        <v>20</v>
      </c>
      <c r="E14" s="8" t="s">
        <v>10</v>
      </c>
      <c r="F14" s="23" t="s">
        <v>21</v>
      </c>
      <c r="G14" s="9" t="s">
        <v>12</v>
      </c>
    </row>
    <row r="15" spans="2:7">
      <c r="B15" s="4" t="s">
        <v>22</v>
      </c>
      <c r="C15" s="10" t="s">
        <v>14</v>
      </c>
      <c r="D15" s="10">
        <v>409.46</v>
      </c>
      <c r="E15" s="10">
        <v>6.7960000000000003</v>
      </c>
      <c r="F15" s="11">
        <f>SUM(E15,E5)</f>
        <v>815.89600000000007</v>
      </c>
      <c r="G15" s="13">
        <f>F15/D15</f>
        <v>1.9926146632149664</v>
      </c>
    </row>
    <row r="16" spans="2:7">
      <c r="B16" s="4" t="s">
        <v>23</v>
      </c>
      <c r="C16" s="10" t="s">
        <v>16</v>
      </c>
      <c r="D16" s="10">
        <v>86.49</v>
      </c>
      <c r="E16" s="10">
        <v>6.7149999999999999</v>
      </c>
      <c r="F16" s="11">
        <f>PRODUCT(E16,E5)</f>
        <v>5433.1064999999999</v>
      </c>
      <c r="G16" s="13">
        <f>F16/D16</f>
        <v>62.817741935483873</v>
      </c>
    </row>
    <row r="17" spans="2:7">
      <c r="B17" s="4" t="s">
        <v>17</v>
      </c>
      <c r="C17" s="12">
        <v>0.4</v>
      </c>
      <c r="D17" s="12"/>
      <c r="E17" s="10">
        <v>2.6850000000000001</v>
      </c>
      <c r="F17" s="11">
        <f>E17*E5</f>
        <v>2172.4335000000001</v>
      </c>
      <c r="G17" s="10"/>
    </row>
    <row r="18" spans="2:7">
      <c r="B18" s="4" t="s">
        <v>18</v>
      </c>
      <c r="C18" s="10"/>
      <c r="D18" s="10"/>
      <c r="E18" s="10">
        <f>SUM(E15:E17)</f>
        <v>16.195999999999998</v>
      </c>
      <c r="F18" s="11">
        <f>SUM(F15:F17)</f>
        <v>8421.4359999999997</v>
      </c>
      <c r="G18" s="10"/>
    </row>
    <row r="19" spans="2:7">
      <c r="B19" t="s">
        <v>24</v>
      </c>
      <c r="F19" s="22"/>
    </row>
    <row r="20" spans="2:7" ht="38.25">
      <c r="B20" s="6" t="s">
        <v>7</v>
      </c>
      <c r="C20" s="7" t="s">
        <v>8</v>
      </c>
      <c r="D20" s="7" t="s">
        <v>20</v>
      </c>
      <c r="E20" s="8" t="s">
        <v>10</v>
      </c>
      <c r="F20" s="23" t="s">
        <v>21</v>
      </c>
      <c r="G20" s="9" t="s">
        <v>12</v>
      </c>
    </row>
    <row r="21" spans="2:7">
      <c r="B21" s="4" t="s">
        <v>23</v>
      </c>
      <c r="C21" s="10" t="s">
        <v>16</v>
      </c>
      <c r="D21" s="10">
        <v>86.49</v>
      </c>
      <c r="E21" s="14">
        <v>6.7149999999999999</v>
      </c>
      <c r="F21" s="11">
        <f>PRODUCT(E21,E5)</f>
        <v>5433.1064999999999</v>
      </c>
      <c r="G21" s="13">
        <f>F21/D21</f>
        <v>62.817741935483873</v>
      </c>
    </row>
    <row r="22" spans="2:7">
      <c r="B22" s="4" t="s">
        <v>17</v>
      </c>
      <c r="C22" s="12">
        <v>0.5</v>
      </c>
      <c r="D22" s="12"/>
      <c r="E22" s="10">
        <v>3.3570000000000002</v>
      </c>
      <c r="F22" s="11">
        <f>PRODUCT(E22,E5)</f>
        <v>2716.1487000000002</v>
      </c>
      <c r="G22" s="10"/>
    </row>
    <row r="23" spans="2:7">
      <c r="B23" s="4" t="s">
        <v>18</v>
      </c>
      <c r="C23" s="10"/>
      <c r="D23" s="10"/>
      <c r="E23" s="10">
        <f>SUM(E21:E22)</f>
        <v>10.071999999999999</v>
      </c>
      <c r="F23" s="11">
        <f>SUM(F21:F22)</f>
        <v>8149.2551999999996</v>
      </c>
      <c r="G23" s="10"/>
    </row>
    <row r="25" spans="2:7">
      <c r="B25" s="3" t="s">
        <v>25</v>
      </c>
    </row>
    <row r="26" spans="2:7" ht="39">
      <c r="B26" s="15" t="s">
        <v>7</v>
      </c>
      <c r="C26" s="16"/>
      <c r="D26" s="17" t="s">
        <v>10</v>
      </c>
      <c r="E26" s="7" t="s">
        <v>21</v>
      </c>
    </row>
    <row r="27" spans="2:7" ht="49.5" customHeight="1">
      <c r="B27" s="18" t="s">
        <v>26</v>
      </c>
      <c r="C27" s="19"/>
      <c r="D27" s="10">
        <v>27.135000000000002</v>
      </c>
      <c r="E27" s="11">
        <f>PRODUCT(D27,E5)</f>
        <v>21954.928500000002</v>
      </c>
    </row>
    <row r="28" spans="2:7">
      <c r="E28" s="22"/>
    </row>
    <row r="29" spans="2:7">
      <c r="B29" s="3" t="s">
        <v>27</v>
      </c>
      <c r="E29" s="22"/>
    </row>
    <row r="30" spans="2:7" ht="38.25">
      <c r="B30" s="6" t="s">
        <v>7</v>
      </c>
      <c r="C30" s="7" t="s">
        <v>8</v>
      </c>
      <c r="D30" s="8" t="s">
        <v>10</v>
      </c>
      <c r="E30" s="23" t="s">
        <v>21</v>
      </c>
    </row>
    <row r="31" spans="2:7" ht="30">
      <c r="B31" s="6" t="s">
        <v>28</v>
      </c>
      <c r="C31" s="10" t="s">
        <v>16</v>
      </c>
      <c r="D31" s="10">
        <v>13.718</v>
      </c>
      <c r="E31" s="11">
        <f>PRODUCT(D31,E5)</f>
        <v>11099.2338</v>
      </c>
    </row>
    <row r="32" spans="2:7">
      <c r="B32" s="4" t="s">
        <v>17</v>
      </c>
      <c r="C32" s="12">
        <v>0.4</v>
      </c>
      <c r="D32" s="10">
        <v>5.4870000000000001</v>
      </c>
      <c r="E32" s="11">
        <f>PRODUCT(D32,E5)</f>
        <v>4439.5317000000005</v>
      </c>
    </row>
    <row r="33" spans="2:5">
      <c r="B33" s="4" t="s">
        <v>18</v>
      </c>
      <c r="C33" s="10"/>
      <c r="D33" s="10">
        <f>SUM(D31:D32)</f>
        <v>19.204999999999998</v>
      </c>
      <c r="E33" s="11">
        <f>SUM(E31:E32)</f>
        <v>15538.765500000001</v>
      </c>
    </row>
    <row r="34" spans="2:5">
      <c r="E34" s="22"/>
    </row>
    <row r="35" spans="2:5">
      <c r="B35" s="3" t="s">
        <v>29</v>
      </c>
      <c r="E35" s="22"/>
    </row>
    <row r="36" spans="2:5" ht="38.25">
      <c r="B36" s="6" t="s">
        <v>7</v>
      </c>
      <c r="C36" s="7" t="s">
        <v>8</v>
      </c>
      <c r="D36" s="8" t="s">
        <v>10</v>
      </c>
      <c r="E36" s="23" t="s">
        <v>30</v>
      </c>
    </row>
    <row r="37" spans="2:5">
      <c r="B37" s="4" t="s">
        <v>31</v>
      </c>
      <c r="C37" s="14" t="s">
        <v>32</v>
      </c>
      <c r="D37" s="10">
        <v>3.6190000000000002</v>
      </c>
      <c r="E37" s="11">
        <f>D37*E5</f>
        <v>2928.1329000000001</v>
      </c>
    </row>
    <row r="38" spans="2:5" ht="30">
      <c r="B38" s="6" t="s">
        <v>33</v>
      </c>
      <c r="C38" s="14" t="s">
        <v>32</v>
      </c>
      <c r="D38" s="10">
        <v>0.93500000000000005</v>
      </c>
      <c r="E38" s="11">
        <f>D38*E5</f>
        <v>756.50850000000003</v>
      </c>
    </row>
    <row r="39" spans="2:5" ht="15" customHeight="1">
      <c r="B39" s="4" t="s">
        <v>18</v>
      </c>
      <c r="C39" s="4"/>
      <c r="D39" s="4"/>
      <c r="E39" s="21">
        <f>SUM(E37:E38)</f>
        <v>3684.6414</v>
      </c>
    </row>
    <row r="41" spans="2:5">
      <c r="B41" s="24" t="s">
        <v>34</v>
      </c>
      <c r="C41" s="24"/>
      <c r="D41" s="24"/>
      <c r="E41" s="24"/>
    </row>
    <row r="42" spans="2:5" ht="38.25">
      <c r="B42" s="6" t="s">
        <v>7</v>
      </c>
      <c r="C42" s="7" t="s">
        <v>8</v>
      </c>
      <c r="D42" s="8" t="s">
        <v>10</v>
      </c>
      <c r="E42" s="7" t="s">
        <v>30</v>
      </c>
    </row>
    <row r="43" spans="2:5">
      <c r="B43" s="4" t="s">
        <v>35</v>
      </c>
      <c r="C43" s="4"/>
      <c r="D43" s="4">
        <v>2.19</v>
      </c>
      <c r="E43" s="21">
        <f>D43*E5</f>
        <v>1771.9290000000001</v>
      </c>
    </row>
    <row r="45" spans="2:5">
      <c r="B45" s="3" t="s">
        <v>36</v>
      </c>
      <c r="E45" s="22">
        <f>SUM(F12+F18+F23+E27+E33+E39+E43)</f>
        <v>70864.537599999996</v>
      </c>
    </row>
    <row r="47" spans="2:5">
      <c r="B47" s="20" t="s">
        <v>37</v>
      </c>
    </row>
    <row r="48" spans="2:5">
      <c r="B48" s="20" t="s">
        <v>38</v>
      </c>
    </row>
  </sheetData>
  <mergeCells count="1">
    <mergeCell ref="B41:E41"/>
  </mergeCells>
  <pageMargins left="0.70866141732283472" right="0.70866141732283472" top="0.74803149606299213" bottom="0.74803149606299213" header="0.31496062992125984" footer="0.31496062992125984"/>
  <pageSetup paperSize="9" scale="7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Наталья Ушенина</cp:lastModifiedBy>
  <cp:revision/>
  <dcterms:created xsi:type="dcterms:W3CDTF">2006-09-28T05:33:49Z</dcterms:created>
  <dcterms:modified xsi:type="dcterms:W3CDTF">2015-03-29T14:42:01Z</dcterms:modified>
</cp:coreProperties>
</file>