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5"/>
  </bookViews>
  <sheets>
    <sheet name="18" sheetId="26" r:id="rId1"/>
    <sheet name="26" sheetId="27" r:id="rId2"/>
    <sheet name="28" sheetId="28" r:id="rId3"/>
    <sheet name="30" sheetId="29" r:id="rId4"/>
    <sheet name="32" sheetId="30" r:id="rId5"/>
    <sheet name="34" sheetId="31" r:id="rId6"/>
  </sheets>
  <calcPr calcId="125725" refMode="R1C1"/>
</workbook>
</file>

<file path=xl/calcChain.xml><?xml version="1.0" encoding="utf-8"?>
<calcChain xmlns="http://schemas.openxmlformats.org/spreadsheetml/2006/main">
  <c r="E43" i="26"/>
  <c r="E45" s="1"/>
  <c r="E43" i="27"/>
  <c r="E45" s="1"/>
  <c r="E43" i="28"/>
  <c r="E45" s="1"/>
  <c r="E43" i="29"/>
  <c r="E45" s="1"/>
  <c r="E43" i="30"/>
  <c r="E45" s="1"/>
  <c r="E43" i="31"/>
  <c r="E45" s="1"/>
  <c r="E38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30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29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2" s="1"/>
  <c r="F10"/>
  <c r="G9"/>
  <c r="F9"/>
  <c r="E38" i="28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26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27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F12" i="31" l="1"/>
  <c r="E33"/>
  <c r="F12" i="30"/>
  <c r="E33"/>
  <c r="F23" i="29"/>
  <c r="E33"/>
  <c r="G15" i="28"/>
  <c r="E39"/>
  <c r="G15" i="27"/>
  <c r="E39"/>
  <c r="G15" i="26"/>
  <c r="E39"/>
  <c r="F23" i="31"/>
  <c r="F23" i="30"/>
  <c r="G21" i="29"/>
  <c r="F23" i="28"/>
  <c r="F23" i="26"/>
  <c r="F23" i="27"/>
</calcChain>
</file>

<file path=xl/sharedStrings.xml><?xml version="1.0" encoding="utf-8"?>
<sst xmlns="http://schemas.openxmlformats.org/spreadsheetml/2006/main" count="456" uniqueCount="44">
  <si>
    <t>А) Вывоз мусора по графику</t>
  </si>
  <si>
    <t>Б) Вывоз крупногабаритного мусора</t>
  </si>
  <si>
    <t>В) Обслуживание придомовой территории:</t>
  </si>
  <si>
    <t>«  16 »  марта   2015 г.</t>
  </si>
  <si>
    <t>площадь</t>
  </si>
  <si>
    <t>наименование работ</t>
  </si>
  <si>
    <t>единица измерения</t>
  </si>
  <si>
    <t>стоимость, руб.</t>
  </si>
  <si>
    <t>мусоровоз МКЗ 6003</t>
  </si>
  <si>
    <t>маш/час</t>
  </si>
  <si>
    <t>оператор- манипулятора</t>
  </si>
  <si>
    <t>час</t>
  </si>
  <si>
    <t>накладные расходы</t>
  </si>
  <si>
    <t>итого</t>
  </si>
  <si>
    <t>трактор</t>
  </si>
  <si>
    <t>дворник</t>
  </si>
  <si>
    <t>Приложение №1</t>
  </si>
  <si>
    <t xml:space="preserve">Калькуляция </t>
  </si>
  <si>
    <t>Выполнение работ по содержанию придомовой терриитории</t>
  </si>
  <si>
    <t>стоимость        1 часа</t>
  </si>
  <si>
    <t>стоимость 1 ед.изм. (на 1 кв.м.)</t>
  </si>
  <si>
    <t xml:space="preserve">стоимость, руб. в год </t>
  </si>
  <si>
    <t>кол-во отработанных часов в год</t>
  </si>
  <si>
    <t>стоимость 1 часа</t>
  </si>
  <si>
    <t xml:space="preserve">Расходы на административно-управленческий персонал </t>
  </si>
  <si>
    <t>Аренда, связь, программное обеспечение, услуги юриста, экономиста, паспортного стола, бухгалтерии, налоги, гос. пошлина, доставка квитанций</t>
  </si>
  <si>
    <t>Расходы на аварийно-диспетчерскую службу</t>
  </si>
  <si>
    <t>диспетчер                         дежурный слесарь</t>
  </si>
  <si>
    <t>Расходы по договорам со специализированными организациями</t>
  </si>
  <si>
    <t>стоимость</t>
  </si>
  <si>
    <t>Вентиляционные системы</t>
  </si>
  <si>
    <t>руб.</t>
  </si>
  <si>
    <t>Внутридомовое газовое обслуживание</t>
  </si>
  <si>
    <t xml:space="preserve">Итого </t>
  </si>
  <si>
    <t>по адресу ул. Первомайская   д.№ 26</t>
  </si>
  <si>
    <t>по адресу ул. Первомайская   д.№ 18</t>
  </si>
  <si>
    <t>по адресу ул. Первомайская   д.№ 28</t>
  </si>
  <si>
    <t>по адресу ул. Первомайская   д.№ 30</t>
  </si>
  <si>
    <t>по адресу ул. Первомайская   д.№ 32</t>
  </si>
  <si>
    <t>по адресу ул. Первомайская   д.№ 34</t>
  </si>
  <si>
    <t>Расходы по запуску и остановке отопления</t>
  </si>
  <si>
    <t>Запуск и остановка отопления в МКД</t>
  </si>
  <si>
    <t>исп.экономист</t>
  </si>
  <si>
    <t>тел 4-92-97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</si>
</sst>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0" xfId="0" applyFont="1"/>
    <xf numFmtId="0" fontId="1" fillId="0" borderId="4" xfId="0" applyFont="1" applyBorder="1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4" workbookViewId="0">
      <selection activeCell="G27" sqref="G27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35</v>
      </c>
    </row>
    <row r="5" spans="2:7">
      <c r="C5" t="s">
        <v>4</v>
      </c>
      <c r="E5" s="3">
        <v>329.8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3192.4639999999999</v>
      </c>
      <c r="G9" s="11">
        <f>F9/D9</f>
        <v>6.6171914187998757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1022.3800000000001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408.952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4623.7960000000003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336.596</v>
      </c>
      <c r="G15" s="13">
        <f>F15/D15</f>
        <v>0.82204855175108682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2214.607</v>
      </c>
      <c r="G16" s="13">
        <f>F16/D16</f>
        <v>25.605353220025439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885.51300000000003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3436.7159999999999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2214.607</v>
      </c>
      <c r="G21" s="13">
        <f>F21/D21</f>
        <v>25.605353220025439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1107.1386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3321.7456000000002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8949.1230000000014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4524.1963999999998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1809.6126000000002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6333.8090000000002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1193.5462000000002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308.36300000000006</v>
      </c>
    </row>
    <row r="39" spans="2:5" ht="30.75" customHeight="1">
      <c r="B39" s="3" t="s">
        <v>13</v>
      </c>
      <c r="C39" s="3"/>
      <c r="D39" s="3"/>
      <c r="E39" s="22">
        <f>SUM(E37:E38)</f>
        <v>1501.9092000000003</v>
      </c>
    </row>
    <row r="41" spans="2:5">
      <c r="B41" s="21" t="s">
        <v>40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41</v>
      </c>
      <c r="C43" s="3"/>
      <c r="D43" s="3">
        <v>2.19</v>
      </c>
      <c r="E43" s="22">
        <f>D43*E5</f>
        <v>722.26200000000006</v>
      </c>
    </row>
    <row r="45" spans="2:5">
      <c r="B45" s="2" t="s">
        <v>33</v>
      </c>
      <c r="E45" s="23">
        <f>SUM(F12+F18+F23+E27+E33+E39+E43)</f>
        <v>28889.360800000006</v>
      </c>
    </row>
    <row r="47" spans="2:5">
      <c r="B47" s="20" t="s">
        <v>42</v>
      </c>
    </row>
    <row r="48" spans="2:5">
      <c r="B48" s="20" t="s">
        <v>43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4" workbookViewId="0">
      <selection activeCell="G27" sqref="G27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34</v>
      </c>
    </row>
    <row r="5" spans="2:7">
      <c r="C5" t="s">
        <v>4</v>
      </c>
      <c r="E5" s="3">
        <v>470.1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4550.5680000000002</v>
      </c>
      <c r="G9" s="11">
        <f>F9/D9</f>
        <v>9.4322064462638622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1457.3100000000002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582.92399999999998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6590.8020000000006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476.89600000000002</v>
      </c>
      <c r="G15" s="13">
        <f>F15/D15</f>
        <v>1.1646949640990574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3156.7215000000001</v>
      </c>
      <c r="G16" s="13">
        <f>F16/D16</f>
        <v>36.498109608047173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1262.2185000000002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4895.8360000000002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3156.7215000000001</v>
      </c>
      <c r="G21" s="13">
        <f>F21/D21</f>
        <v>36.498109608047173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1578.1257000000003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4734.8472000000002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12756.163500000001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6448.8317999999999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2579.4387000000002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9028.2705000000005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1701.2919000000002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439.54350000000005</v>
      </c>
    </row>
    <row r="39" spans="2:5" ht="30.75" customHeight="1">
      <c r="B39" s="3" t="s">
        <v>13</v>
      </c>
      <c r="C39" s="3"/>
      <c r="D39" s="3"/>
      <c r="E39" s="22">
        <f>SUM(E37:E38)</f>
        <v>2140.8354000000004</v>
      </c>
    </row>
    <row r="41" spans="2:5">
      <c r="B41" s="21" t="s">
        <v>40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41</v>
      </c>
      <c r="C43" s="3"/>
      <c r="D43" s="3">
        <v>2.19</v>
      </c>
      <c r="E43" s="22">
        <f>D43*E5</f>
        <v>1029.519</v>
      </c>
    </row>
    <row r="45" spans="2:5">
      <c r="B45" s="2" t="s">
        <v>33</v>
      </c>
      <c r="E45" s="23">
        <f>SUM(F12+F18+F23+E27+E33+E39+E43)</f>
        <v>41176.273600000008</v>
      </c>
    </row>
    <row r="47" spans="2:5">
      <c r="B47" s="20" t="s">
        <v>42</v>
      </c>
    </row>
    <row r="48" spans="2:5">
      <c r="B48" s="20" t="s">
        <v>43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4" workbookViewId="0">
      <selection activeCell="F30" sqref="F30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36</v>
      </c>
    </row>
    <row r="5" spans="2:7">
      <c r="C5" t="s">
        <v>4</v>
      </c>
      <c r="E5" s="3">
        <v>471.2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4561.2159999999994</v>
      </c>
      <c r="G9" s="11">
        <f>F9/D9</f>
        <v>9.4542771271634365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1460.72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584.28800000000001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6606.2240000000002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477.99599999999998</v>
      </c>
      <c r="G15" s="13">
        <f>F15/D15</f>
        <v>1.1673814291994333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3164.1079999999997</v>
      </c>
      <c r="G16" s="13">
        <f>F16/D16</f>
        <v>36.583512544802865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1265.172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4907.2759999999998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3164.1079999999997</v>
      </c>
      <c r="G21" s="13">
        <f>F21/D21</f>
        <v>36.583512544802865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1581.8184000000001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4745.9264000000003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12786.012000000001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6463.9215999999997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2585.4744000000001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9049.3960000000006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1705.2728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440.572</v>
      </c>
    </row>
    <row r="39" spans="2:5" ht="29.25" customHeight="1">
      <c r="B39" s="3" t="s">
        <v>13</v>
      </c>
      <c r="C39" s="3"/>
      <c r="D39" s="3"/>
      <c r="E39" s="22">
        <f>SUM(E37:E38)</f>
        <v>2145.8447999999999</v>
      </c>
    </row>
    <row r="41" spans="2:5">
      <c r="B41" s="21" t="s">
        <v>40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41</v>
      </c>
      <c r="C43" s="3"/>
      <c r="D43" s="3">
        <v>2.19</v>
      </c>
      <c r="E43" s="22">
        <f>D43*E5</f>
        <v>1031.9279999999999</v>
      </c>
    </row>
    <row r="45" spans="2:5">
      <c r="B45" s="2" t="s">
        <v>33</v>
      </c>
      <c r="E45" s="23">
        <f>SUM(F12+F18+F23+E27+E33+E39+E43)</f>
        <v>41272.607199999999</v>
      </c>
    </row>
    <row r="47" spans="2:5">
      <c r="B47" s="20" t="s">
        <v>42</v>
      </c>
    </row>
    <row r="48" spans="2:5">
      <c r="B48" s="20" t="s">
        <v>43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G27" sqref="G27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37</v>
      </c>
    </row>
    <row r="5" spans="2:7">
      <c r="C5" t="s">
        <v>4</v>
      </c>
      <c r="E5" s="3">
        <v>466.6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4516.6880000000001</v>
      </c>
      <c r="G9" s="11">
        <f>F9/D9</f>
        <v>9.3619815524924874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1446.46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578.58400000000006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6541.732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473.39600000000002</v>
      </c>
      <c r="G15" s="13">
        <f>F15/D15</f>
        <v>1.1561471205978606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3133.2190000000001</v>
      </c>
      <c r="G16" s="13">
        <f>F16/D16</f>
        <v>36.226372991097236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1252.8210000000001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4859.4360000000006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3133.2190000000001</v>
      </c>
      <c r="G21" s="13">
        <f>F21/D21</f>
        <v>36.226372991097236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1566.3762000000002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4699.5951999999997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12661.191000000001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6400.8188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2560.2342000000003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8961.0529999999999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1688.6254000000001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436.27100000000007</v>
      </c>
    </row>
    <row r="39" spans="2:5" ht="31.5" customHeight="1">
      <c r="B39" s="3" t="s">
        <v>13</v>
      </c>
      <c r="C39" s="3"/>
      <c r="D39" s="3"/>
      <c r="E39" s="22">
        <f>SUM(E37:E38)</f>
        <v>2124.8964000000001</v>
      </c>
    </row>
    <row r="41" spans="2:5">
      <c r="B41" s="21" t="s">
        <v>40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41</v>
      </c>
      <c r="C43" s="3"/>
      <c r="D43" s="3">
        <v>2.19</v>
      </c>
      <c r="E43" s="22">
        <f>D43*E5</f>
        <v>1021.854</v>
      </c>
    </row>
    <row r="45" spans="2:5">
      <c r="B45" s="2" t="s">
        <v>33</v>
      </c>
      <c r="E45" s="23">
        <f>SUM(F12+F18+F23+E27+E33+E39+E43)</f>
        <v>40869.757599999997</v>
      </c>
    </row>
    <row r="47" spans="2:5">
      <c r="B47" s="20" t="s">
        <v>42</v>
      </c>
    </row>
    <row r="48" spans="2:5">
      <c r="B48" s="20" t="s">
        <v>43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16" workbookViewId="0">
      <selection activeCell="F26" sqref="F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38</v>
      </c>
    </row>
    <row r="5" spans="2:7">
      <c r="C5" t="s">
        <v>4</v>
      </c>
      <c r="E5" s="3">
        <v>487.7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4720.9359999999997</v>
      </c>
      <c r="G9" s="11">
        <f>F9/D9</f>
        <v>9.7853373406570618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1511.8700000000001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604.74799999999993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6837.5539999999992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494.49599999999998</v>
      </c>
      <c r="G15" s="13">
        <f>F15/D15</f>
        <v>1.2076784057050749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3274.9054999999998</v>
      </c>
      <c r="G16" s="13">
        <f>F16/D16</f>
        <v>37.864556596138286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1309.4745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5078.8760000000002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3274.9054999999998</v>
      </c>
      <c r="G21" s="13">
        <f>F21/D21</f>
        <v>37.864556596138286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1637.2089000000001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4912.1144000000004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13233.7395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6690.2685999999994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2676.0099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9366.2785000000003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1764.9863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455.99950000000001</v>
      </c>
    </row>
    <row r="39" spans="2:5" ht="29.25" customHeight="1">
      <c r="B39" s="3" t="s">
        <v>13</v>
      </c>
      <c r="C39" s="3"/>
      <c r="D39" s="3"/>
      <c r="E39" s="22">
        <f>SUM(E37:E38)</f>
        <v>2220.9857999999999</v>
      </c>
    </row>
    <row r="41" spans="2:5">
      <c r="B41" s="21" t="s">
        <v>40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41</v>
      </c>
      <c r="C43" s="3"/>
      <c r="D43" s="3">
        <v>2.19</v>
      </c>
      <c r="E43" s="22">
        <f>D43*E5</f>
        <v>1068.0629999999999</v>
      </c>
    </row>
    <row r="45" spans="2:5">
      <c r="B45" s="2" t="s">
        <v>33</v>
      </c>
      <c r="E45" s="23">
        <f>SUM(F12+F18+F23+E27+E33+E39+E43)</f>
        <v>42717.611199999999</v>
      </c>
    </row>
    <row r="47" spans="2:5">
      <c r="B47" s="20" t="s">
        <v>42</v>
      </c>
    </row>
    <row r="48" spans="2:5">
      <c r="B48" s="20" t="s">
        <v>43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abSelected="1" topLeftCell="A34" workbookViewId="0">
      <selection activeCell="G27" sqref="G27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39</v>
      </c>
    </row>
    <row r="5" spans="2:7">
      <c r="C5" t="s">
        <v>4</v>
      </c>
      <c r="E5" s="3">
        <v>608.29999999999995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5888.3439999999991</v>
      </c>
      <c r="G9" s="11">
        <f>F9/D9</f>
        <v>12.205086537465021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1885.73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754.29199999999992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8528.3659999999982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615.096</v>
      </c>
      <c r="G15" s="13">
        <f>F15/D15</f>
        <v>1.5022126703463099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4084.7344999999996</v>
      </c>
      <c r="G16" s="13">
        <f>F16/D16</f>
        <v>47.227824025898947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1633.2855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6333.116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4084.7344999999996</v>
      </c>
      <c r="G21" s="13">
        <f>F21/D21</f>
        <v>47.227824025898947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2042.0631000000001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6126.7975999999999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16506.220499999999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8344.6593999999986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3337.7420999999999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11682.401499999998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2201.4376999999999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568.76049999999998</v>
      </c>
    </row>
    <row r="39" spans="2:5" ht="29.25" customHeight="1">
      <c r="B39" s="3" t="s">
        <v>13</v>
      </c>
      <c r="C39" s="3"/>
      <c r="D39" s="3"/>
      <c r="E39" s="22">
        <f>SUM(E37:E38)</f>
        <v>2770.1981999999998</v>
      </c>
    </row>
    <row r="41" spans="2:5">
      <c r="B41" s="21" t="s">
        <v>40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41</v>
      </c>
      <c r="C43" s="3"/>
      <c r="D43" s="3">
        <v>2.19</v>
      </c>
      <c r="E43" s="22">
        <f>D43*E5</f>
        <v>1332.1769999999999</v>
      </c>
    </row>
    <row r="45" spans="2:5">
      <c r="B45" s="2" t="s">
        <v>33</v>
      </c>
      <c r="E45" s="23">
        <f>SUM(F12+F18+F23+E27+E33+E39+E43)</f>
        <v>53279.2768</v>
      </c>
    </row>
    <row r="47" spans="2:5">
      <c r="B47" s="20" t="s">
        <v>42</v>
      </c>
    </row>
    <row r="48" spans="2:5">
      <c r="B48" s="20" t="s">
        <v>43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18</vt:lpstr>
      <vt:lpstr>26</vt:lpstr>
      <vt:lpstr>28</vt:lpstr>
      <vt:lpstr>30</vt:lpstr>
      <vt:lpstr>32</vt:lpstr>
      <vt:lpstr>34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2015-03-27T08:58:26Z</dcterms:modified>
</cp:coreProperties>
</file>