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4" activeTab="23"/>
  </bookViews>
  <sheets>
    <sheet name="1" sheetId="3" r:id="rId1"/>
    <sheet name="1а" sheetId="4" r:id="rId2"/>
    <sheet name="1б" sheetId="5" r:id="rId3"/>
    <sheet name="3" sheetId="6" r:id="rId4"/>
    <sheet name="3А" sheetId="7" r:id="rId5"/>
    <sheet name="3Б" sheetId="8" r:id="rId6"/>
    <sheet name="5" sheetId="9" r:id="rId7"/>
    <sheet name="6" sheetId="10" r:id="rId8"/>
    <sheet name="6а" sheetId="11" r:id="rId9"/>
    <sheet name="7" sheetId="12" r:id="rId10"/>
    <sheet name="9" sheetId="13" r:id="rId11"/>
    <sheet name="11" sheetId="14" r:id="rId12"/>
    <sheet name="13" sheetId="15" r:id="rId13"/>
    <sheet name="15" sheetId="16" r:id="rId14"/>
    <sheet name="17" sheetId="17" r:id="rId15"/>
    <sheet name="19" sheetId="18" r:id="rId16"/>
    <sheet name="21" sheetId="19" r:id="rId17"/>
    <sheet name="21а" sheetId="20" r:id="rId18"/>
    <sheet name="22" sheetId="21" r:id="rId19"/>
    <sheet name="25" sheetId="22" r:id="rId20"/>
    <sheet name="26" sheetId="23" r:id="rId21"/>
    <sheet name="27" sheetId="24" r:id="rId22"/>
    <sheet name="24" sheetId="25" r:id="rId23"/>
    <sheet name="23" sheetId="26" r:id="rId24"/>
    <sheet name="Лист1" sheetId="27" r:id="rId25"/>
  </sheets>
  <calcPr calcId="125725" refMode="R1C1"/>
</workbook>
</file>

<file path=xl/calcChain.xml><?xml version="1.0" encoding="utf-8"?>
<calcChain xmlns="http://schemas.openxmlformats.org/spreadsheetml/2006/main">
  <c r="E43" i="3"/>
  <c r="E45" s="1"/>
  <c r="E43" i="4"/>
  <c r="E45" s="1"/>
  <c r="E43" i="5"/>
  <c r="E45" s="1"/>
  <c r="E43" i="6"/>
  <c r="E45" s="1"/>
  <c r="E43" i="7"/>
  <c r="E45" s="1"/>
  <c r="E43" i="8"/>
  <c r="E45" s="1"/>
  <c r="E43" i="9"/>
  <c r="E45" s="1"/>
  <c r="E43" i="10"/>
  <c r="E45" s="1"/>
  <c r="E43" i="11"/>
  <c r="E45" s="1"/>
  <c r="E43" i="12"/>
  <c r="E45" s="1"/>
  <c r="E43" i="13"/>
  <c r="E45" s="1"/>
  <c r="E43" i="14"/>
  <c r="E45" s="1"/>
  <c r="E43" i="15"/>
  <c r="E45" s="1"/>
  <c r="E43" i="16"/>
  <c r="E45" s="1"/>
  <c r="E43" i="17"/>
  <c r="E45" s="1"/>
  <c r="E43" i="18"/>
  <c r="E45" s="1"/>
  <c r="E43" i="19"/>
  <c r="E45" s="1"/>
  <c r="E43" i="20"/>
  <c r="E45" s="1"/>
  <c r="E43" i="21"/>
  <c r="E45" s="1"/>
  <c r="E43" i="22"/>
  <c r="E45" s="1"/>
  <c r="E43" i="23"/>
  <c r="E45" s="1"/>
  <c r="E43" i="24"/>
  <c r="E45" s="1"/>
  <c r="E43" i="25"/>
  <c r="E45" s="1"/>
  <c r="E45" i="26"/>
  <c r="E43"/>
  <c r="E38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24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23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22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21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20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19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18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17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16"/>
  <c r="E37"/>
  <c r="D33"/>
  <c r="E32"/>
  <c r="E3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5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14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13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12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11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0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9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8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7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6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5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4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3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25"/>
  <c r="E37"/>
  <c r="E39" s="1"/>
  <c r="D33"/>
  <c r="E32"/>
  <c r="E31"/>
  <c r="E27"/>
  <c r="E23"/>
  <c r="F22"/>
  <c r="F21"/>
  <c r="G21" s="1"/>
  <c r="E18"/>
  <c r="F17"/>
  <c r="F16"/>
  <c r="G16" s="1"/>
  <c r="F15"/>
  <c r="E12"/>
  <c r="F11"/>
  <c r="F10"/>
  <c r="F9"/>
  <c r="G9" s="1"/>
  <c r="F12" i="26" l="1"/>
  <c r="F23"/>
  <c r="E33"/>
  <c r="F18" i="25"/>
  <c r="E33"/>
  <c r="F12" i="24"/>
  <c r="F23"/>
  <c r="E33"/>
  <c r="F12" i="23"/>
  <c r="F23"/>
  <c r="E33"/>
  <c r="F12" i="22"/>
  <c r="F23"/>
  <c r="E33"/>
  <c r="F12" i="21"/>
  <c r="F23"/>
  <c r="E33"/>
  <c r="F12" i="20"/>
  <c r="F23"/>
  <c r="E33"/>
  <c r="F12" i="19"/>
  <c r="F23"/>
  <c r="E33"/>
  <c r="F12" i="18"/>
  <c r="F23"/>
  <c r="E33"/>
  <c r="E39" i="16"/>
  <c r="F12" i="17"/>
  <c r="F23"/>
  <c r="E33"/>
  <c r="G15" i="16"/>
  <c r="F23"/>
  <c r="E33"/>
  <c r="G15" i="15"/>
  <c r="E39"/>
  <c r="G15" i="14"/>
  <c r="E39"/>
  <c r="G15" i="13"/>
  <c r="E39"/>
  <c r="G15" i="12"/>
  <c r="E39"/>
  <c r="G15" i="11"/>
  <c r="E39"/>
  <c r="G15" i="10"/>
  <c r="E39"/>
  <c r="G15" i="9"/>
  <c r="E39"/>
  <c r="G15" i="8"/>
  <c r="E39"/>
  <c r="F12" i="7"/>
  <c r="E33"/>
  <c r="F12" i="6"/>
  <c r="E33"/>
  <c r="F12" i="5"/>
  <c r="E33"/>
  <c r="F12" i="4"/>
  <c r="E33"/>
  <c r="G15" i="3"/>
  <c r="E39"/>
  <c r="G21" i="26"/>
  <c r="F12" i="25"/>
  <c r="G15"/>
  <c r="G21" i="24"/>
  <c r="G21" i="23"/>
  <c r="G21" i="22"/>
  <c r="G21" i="21"/>
  <c r="G21" i="20"/>
  <c r="G21" i="19"/>
  <c r="G21" i="18"/>
  <c r="G21" i="17"/>
  <c r="G21" i="15"/>
  <c r="G21" i="14"/>
  <c r="G21" i="13"/>
  <c r="G21" i="12"/>
  <c r="F23" i="11"/>
  <c r="G21" i="10"/>
  <c r="F23" i="9"/>
  <c r="F23" i="8"/>
  <c r="F23" i="7"/>
  <c r="F23" i="6"/>
  <c r="F23" i="5"/>
  <c r="F23" i="4"/>
  <c r="F23" i="3"/>
  <c r="F23" i="25"/>
</calcChain>
</file>

<file path=xl/sharedStrings.xml><?xml version="1.0" encoding="utf-8"?>
<sst xmlns="http://schemas.openxmlformats.org/spreadsheetml/2006/main" count="1824" uniqueCount="62">
  <si>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</si>
  <si>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</si>
  <si>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</si>
  <si>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</si>
  <si>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площадь</t>
  </si>
  <si>
    <t>наименование работ</t>
  </si>
  <si>
    <t>единица измерения</t>
  </si>
  <si>
    <t>стоимость, руб.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</si>
  <si>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</si>
  <si>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</si>
  <si>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</si>
  <si>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</si>
  <si>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</si>
  <si>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</si>
  <si>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трактор</t>
  </si>
  <si>
    <t>дворник</t>
  </si>
  <si>
    <t>Приложение №1</t>
  </si>
  <si>
    <t xml:space="preserve">Калькуляция </t>
  </si>
  <si>
    <t>Выполнение работ по содержанию придомовой терриитории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</si>
  <si>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</si>
  <si>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</si>
  <si>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</si>
  <si>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</si>
  <si>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стоимость 1 часа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</si>
  <si>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</si>
  <si>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</si>
  <si>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</si>
  <si>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</si>
  <si>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</si>
  <si>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</si>
  <si>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</si>
  <si>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</si>
  <si>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</si>
  <si>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</si>
  <si>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>по адресу ул. Мира   д.№24</t>
  </si>
  <si>
    <t>по адресу ул. Мира   д.№1</t>
  </si>
  <si>
    <t>по адресу ул. Мира   д.№1а</t>
  </si>
  <si>
    <t>по адресу ул. Мира   д.№1Б</t>
  </si>
  <si>
    <t>по адресу ул. Мира   д.№3</t>
  </si>
  <si>
    <t>по адресу ул. Мира   д.№3а</t>
  </si>
  <si>
    <t>по адресу ул. Мира   д.№3Б</t>
  </si>
  <si>
    <t>по адресу ул. Мира   д.№5</t>
  </si>
  <si>
    <t>по адресу ул. Мира   д.№6</t>
  </si>
  <si>
    <t>по адресу ул. Мира   д.№6А</t>
  </si>
  <si>
    <t>по адресу ул. Мира   д.№7</t>
  </si>
  <si>
    <t>по адресу ул. Мира   д.№9</t>
  </si>
  <si>
    <t>по адресу ул. Мира   д.№11</t>
  </si>
  <si>
    <t>по адресу ул. Мира   д.№13</t>
  </si>
  <si>
    <t>по адресу ул. Мира   д.№15</t>
  </si>
  <si>
    <t>по адресу ул. Мира   д.№17</t>
  </si>
  <si>
    <t>по адресу ул. Мира   д.№19</t>
  </si>
  <si>
    <t>по адресу ул. Мира   д.№21</t>
  </si>
  <si>
    <t>по адресу ул. Мира   д.№21 а</t>
  </si>
  <si>
    <t>по адресу ул. Мира   д.№22</t>
  </si>
  <si>
    <t>по адресу ул. Мира   д.№25</t>
  </si>
  <si>
    <t>по адресу ул. Мира   д.№26</t>
  </si>
  <si>
    <t>по адресу ул. Мира   д.№27</t>
  </si>
  <si>
    <t>по адресу ул. Мира   д.№23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</si>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</sst>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4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4" workbookViewId="0">
      <selection activeCell="H12" sqref="H12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35</v>
      </c>
    </row>
    <row r="5" spans="2:7">
      <c r="C5" t="s">
        <v>4</v>
      </c>
      <c r="E5" s="3">
        <v>1533.8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14847.183999999999</v>
      </c>
      <c r="G9" s="10">
        <f>F9/D9</f>
        <v>30.774554876152969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4754.78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1901.912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21503.876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1540.596</v>
      </c>
      <c r="G15" s="12">
        <f>F15/D15</f>
        <v>3.762506716162751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10299.466999999999</v>
      </c>
      <c r="G16" s="12">
        <f>F16/D16</f>
        <v>119.08274945080355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4118.2529999999997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15958.315999999999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10299.466999999999</v>
      </c>
      <c r="G21" s="12">
        <f>F21/D21</f>
        <v>119.08274945080355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5148.9665999999997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15448.433599999998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41619.663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21040.668399999999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8415.9606000000003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29456.629000000001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5550.8222000000005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1434.1030000000001</v>
      </c>
    </row>
    <row r="39" spans="2:5" ht="28.5" customHeight="1">
      <c r="B39" s="3" t="s">
        <v>13</v>
      </c>
      <c r="C39" s="3"/>
      <c r="D39" s="3"/>
      <c r="E39" s="27">
        <f>SUM(E37:E38)</f>
        <v>6984.9252000000006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3359.0219999999999</v>
      </c>
    </row>
    <row r="45" spans="2:5">
      <c r="B45" s="2" t="s">
        <v>33</v>
      </c>
      <c r="E45" s="28">
        <f>SUM(F12+F18+F23+E27+E33+E39+E43)</f>
        <v>134330.86480000001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5" sqref="F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44</v>
      </c>
    </row>
    <row r="5" spans="2:7">
      <c r="C5" t="s">
        <v>4</v>
      </c>
      <c r="E5" s="3">
        <v>1488.6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14409.647999999999</v>
      </c>
      <c r="G9" s="10">
        <f>F9/D9</f>
        <v>29.867650533734064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4614.66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1845.8639999999998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20870.171999999999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1495.396</v>
      </c>
      <c r="G15" s="12">
        <f>F15/D15</f>
        <v>3.6521174229472964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9995.9489999999987</v>
      </c>
      <c r="G16" s="12">
        <f>F16/D16</f>
        <v>115.57346514047866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3996.8909999999996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15488.235999999999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9995.9489999999987</v>
      </c>
      <c r="G21" s="12">
        <f>F21/D21</f>
        <v>115.57346514047866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4997.2302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14993.179199999999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40393.161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20420.614799999999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8167.9481999999998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28588.562999999998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5387.2434000000003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1391.8409999999999</v>
      </c>
    </row>
    <row r="39" spans="2:5" ht="30.75" customHeight="1">
      <c r="B39" s="3" t="s">
        <v>13</v>
      </c>
      <c r="C39" s="3"/>
      <c r="D39" s="3"/>
      <c r="E39" s="27">
        <f>SUM(E37:E38)</f>
        <v>6779.0843999999997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3260.0339999999997</v>
      </c>
    </row>
    <row r="45" spans="2:5">
      <c r="B45" s="2" t="s">
        <v>33</v>
      </c>
      <c r="E45" s="28">
        <f>SUM(F12+F18+F23+E27+E33+E39+E43)</f>
        <v>130372.42959999999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45</v>
      </c>
    </row>
    <row r="5" spans="2:7">
      <c r="C5" t="s">
        <v>4</v>
      </c>
      <c r="E5" s="3">
        <v>1520.1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14714.567999999999</v>
      </c>
      <c r="G9" s="10">
        <f>F9/D9</f>
        <v>30.499674577676444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4712.3099999999995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1884.924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21311.801999999996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1526.896</v>
      </c>
      <c r="G15" s="12">
        <f>F15/D15</f>
        <v>3.7290480144580669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10207.4715</v>
      </c>
      <c r="G16" s="12">
        <f>F16/D16</f>
        <v>118.01909469302809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4081.4684999999999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15815.835999999999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10207.4715</v>
      </c>
      <c r="G21" s="12">
        <f>F21/D21</f>
        <v>118.01909469302809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5102.9757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15310.447199999999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41247.913500000002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20852.731799999998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8340.7886999999992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29193.520499999999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5501.2419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1421.2935</v>
      </c>
    </row>
    <row r="39" spans="2:5" ht="29.25" customHeight="1">
      <c r="B39" s="3" t="s">
        <v>13</v>
      </c>
      <c r="C39" s="3"/>
      <c r="D39" s="3"/>
      <c r="E39" s="27">
        <f>SUM(E37:E38)</f>
        <v>6922.5353999999998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3329.0189999999998</v>
      </c>
    </row>
    <row r="45" spans="2:5">
      <c r="B45" s="2" t="s">
        <v>33</v>
      </c>
      <c r="E45" s="28">
        <f>SUM(F12+F18+F23+E27+E33+E39+E43)</f>
        <v>133131.07359999997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3" sqref="F9:F23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46</v>
      </c>
    </row>
    <row r="5" spans="2:7">
      <c r="C5" t="s">
        <v>4</v>
      </c>
      <c r="E5" s="3">
        <v>1514.2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14657.456</v>
      </c>
      <c r="G9" s="10">
        <f>F9/D9</f>
        <v>30.381295471033269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4694.0200000000004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1877.6079999999999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21229.084000000003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1520.9960000000001</v>
      </c>
      <c r="G15" s="12">
        <f>F15/D15</f>
        <v>3.71463879255605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10167.853000000001</v>
      </c>
      <c r="G16" s="12">
        <f>F16/D16</f>
        <v>117.56102439588393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4065.6270000000004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15754.476000000002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10167.853000000001</v>
      </c>
      <c r="G21" s="12">
        <f>F21/D21</f>
        <v>117.56102439588393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5083.1694000000007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15251.022400000002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41087.817000000003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20771.795600000001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8308.4153999999999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29080.211000000003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5479.8898000000008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1415.777</v>
      </c>
    </row>
    <row r="39" spans="2:5" ht="30" customHeight="1">
      <c r="B39" s="3" t="s">
        <v>13</v>
      </c>
      <c r="C39" s="3"/>
      <c r="D39" s="3"/>
      <c r="E39" s="27">
        <f>SUM(E37:E38)</f>
        <v>6895.6668000000009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3316.098</v>
      </c>
    </row>
    <row r="45" spans="2:5">
      <c r="B45" s="2" t="s">
        <v>33</v>
      </c>
      <c r="E45" s="28">
        <f>SUM(F12+F18+F23+E27+E33+E39+E43)</f>
        <v>132614.37520000001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0" sqref="F20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47</v>
      </c>
    </row>
    <row r="5" spans="2:7">
      <c r="C5" t="s">
        <v>4</v>
      </c>
      <c r="E5" s="3">
        <v>1507.6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14593.567999999999</v>
      </c>
      <c r="G9" s="10">
        <f>F9/D9</f>
        <v>30.248871385635816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4673.5599999999995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1869.424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21136.551999999996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1514.396</v>
      </c>
      <c r="G15" s="12">
        <f>F15/D15</f>
        <v>3.6985200019537929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10123.534</v>
      </c>
      <c r="G16" s="12">
        <f>F16/D16</f>
        <v>117.04860677534975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4047.9059999999999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15685.835999999999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10123.534</v>
      </c>
      <c r="G21" s="12">
        <f>F21/D21</f>
        <v>117.04860677534975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5061.0132000000003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15184.547200000001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40908.726000000002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20681.256799999999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8272.2011999999995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28953.457999999999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5456.0043999999998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1409.606</v>
      </c>
    </row>
    <row r="39" spans="2:5" ht="30.75" customHeight="1">
      <c r="B39" s="3" t="s">
        <v>13</v>
      </c>
      <c r="C39" s="3"/>
      <c r="D39" s="3"/>
      <c r="E39" s="27">
        <f>SUM(E37:E38)</f>
        <v>6865.6103999999996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3301.6439999999998</v>
      </c>
    </row>
    <row r="45" spans="2:5">
      <c r="B45" s="2" t="s">
        <v>33</v>
      </c>
      <c r="E45" s="28">
        <f>SUM(F12+F18+F23+E27+E33+E39+E43)</f>
        <v>132036.37359999999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26" sqref="G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48</v>
      </c>
    </row>
    <row r="5" spans="2:7">
      <c r="C5" t="s">
        <v>4</v>
      </c>
      <c r="E5" s="3">
        <v>1502.6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14545.167999999998</v>
      </c>
      <c r="G9" s="10">
        <f>F9/D9</f>
        <v>30.148550108819563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4658.0599999999995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1863.2239999999999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21066.451999999994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1509.396</v>
      </c>
      <c r="G15" s="12">
        <f>F15/D15</f>
        <v>3.6863087969520834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10089.958999999999</v>
      </c>
      <c r="G16" s="12">
        <f>F16/D16</f>
        <v>116.66041160827841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4034.4809999999998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15633.835999999999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10089.958999999999</v>
      </c>
      <c r="G21" s="12">
        <f>F21/D21</f>
        <v>116.66041160827841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5044.2281999999996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15134.187199999998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40773.050999999999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20612.666799999999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8244.7662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28857.432999999997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5437.9093999999996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1404.931</v>
      </c>
    </row>
    <row r="39" spans="2:5" ht="32.25" customHeight="1">
      <c r="B39" s="3" t="s">
        <v>13</v>
      </c>
      <c r="C39" s="3"/>
      <c r="D39" s="3"/>
      <c r="E39" s="27">
        <f>SUM(E37:E38)</f>
        <v>6842.8403999999991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3290.6939999999995</v>
      </c>
    </row>
    <row r="45" spans="2:5">
      <c r="B45" s="2" t="s">
        <v>33</v>
      </c>
      <c r="E45" s="28">
        <f>SUM(F12+F18+F23+E27+E33+E39+E43)</f>
        <v>131598.49359999999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E19" sqref="E19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49</v>
      </c>
    </row>
    <row r="5" spans="2:7">
      <c r="C5" t="s">
        <v>4</v>
      </c>
      <c r="E5" s="3">
        <v>1501.6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14535.487999999999</v>
      </c>
      <c r="G9" s="10">
        <f>F9/D9</f>
        <v>30.128485853456315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4654.96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1861.9839999999999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21052.432000000001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1508.396</v>
      </c>
      <c r="G15" s="12">
        <f>F15/D15</f>
        <v>3.6838665559517416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10083.243999999999</v>
      </c>
      <c r="G16" s="12">
        <f>F16/D16</f>
        <v>116.58277257486414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4031.7959999999998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15623.436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10083.243999999999</v>
      </c>
      <c r="G21" s="12">
        <f>F21/D21</f>
        <v>116.58277257486414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5040.8711999999996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15124.115199999998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40745.915999999997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20598.948799999998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8239.279199999999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28838.227999999996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5434.2903999999999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1403.9960000000001</v>
      </c>
    </row>
    <row r="39" spans="2:5" ht="33" customHeight="1">
      <c r="B39" s="3" t="s">
        <v>13</v>
      </c>
      <c r="C39" s="3"/>
      <c r="D39" s="3"/>
      <c r="E39" s="27">
        <f>SUM(E37:E38)</f>
        <v>6838.2864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3288.5039999999999</v>
      </c>
    </row>
    <row r="45" spans="2:5">
      <c r="B45" s="2" t="s">
        <v>33</v>
      </c>
      <c r="E45" s="28">
        <f>SUM(F12+F18+F23+E27+E33+E39+E43)</f>
        <v>131510.91759999999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4" sqref="F2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50</v>
      </c>
    </row>
    <row r="5" spans="2:7">
      <c r="C5" t="s">
        <v>4</v>
      </c>
      <c r="E5" s="3">
        <v>1514.5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14660.359999999999</v>
      </c>
      <c r="G9" s="10">
        <f>F9/D9</f>
        <v>30.38731474764224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4694.95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1877.98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21233.289999999997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1521.296</v>
      </c>
      <c r="G15" s="12">
        <f>F15/D15</f>
        <v>3.7153714648561524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10169.8675</v>
      </c>
      <c r="G16" s="12">
        <f>F16/D16</f>
        <v>117.5843161059082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4066.4324999999999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15757.596000000001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10169.8675</v>
      </c>
      <c r="G21" s="12">
        <f>F21/D21</f>
        <v>117.5843161059082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5084.1765000000005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15254.044000000002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41095.957500000004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20775.911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8310.0614999999998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29085.9725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5480.9755000000005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1416.0575000000001</v>
      </c>
    </row>
    <row r="39" spans="2:5" ht="30.75" customHeight="1">
      <c r="B39" s="3" t="s">
        <v>13</v>
      </c>
      <c r="C39" s="3"/>
      <c r="D39" s="3"/>
      <c r="E39" s="27">
        <f>SUM(E37:E38)</f>
        <v>6897.0330000000004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3316.7550000000001</v>
      </c>
    </row>
    <row r="45" spans="2:5">
      <c r="B45" s="2" t="s">
        <v>33</v>
      </c>
      <c r="E45" s="28">
        <f>SUM(F12+F18+F23+E27+E33+E39+E43)</f>
        <v>132640.64800000002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5" sqref="F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51</v>
      </c>
    </row>
    <row r="5" spans="2:7">
      <c r="C5" t="s">
        <v>4</v>
      </c>
      <c r="E5" s="3">
        <v>1504.2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14560.656000000001</v>
      </c>
      <c r="G9" s="10">
        <f>F9/D9</f>
        <v>30.180652917400771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4663.0200000000004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1865.2080000000001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21088.883999999998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1510.9960000000001</v>
      </c>
      <c r="G15" s="12">
        <f>F15/D15</f>
        <v>3.6902163825526308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10100.703</v>
      </c>
      <c r="G16" s="12">
        <f>F16/D16</f>
        <v>116.78463406174124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4038.777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15650.476000000001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10100.703</v>
      </c>
      <c r="G21" s="12">
        <f>F21/D21</f>
        <v>116.78463406174124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5049.5994000000001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15150.3024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40816.467000000004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20634.615600000001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8253.5454000000009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28888.161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5443.6998000000003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1406.4270000000001</v>
      </c>
    </row>
    <row r="39" spans="2:5" ht="30" customHeight="1">
      <c r="B39" s="3" t="s">
        <v>13</v>
      </c>
      <c r="C39" s="3"/>
      <c r="D39" s="3"/>
      <c r="E39" s="27">
        <f>SUM(E37:E38)</f>
        <v>6850.1268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3294.1979999999999</v>
      </c>
    </row>
    <row r="45" spans="2:5">
      <c r="B45" s="2" t="s">
        <v>33</v>
      </c>
      <c r="E45" s="28">
        <f>SUM(F12+F18+F23+E27+E33+E39+E43)</f>
        <v>131738.6152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5" sqref="F24:F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52</v>
      </c>
    </row>
    <row r="5" spans="2:7">
      <c r="C5" t="s">
        <v>4</v>
      </c>
      <c r="E5" s="3">
        <v>2035.4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19702.671999999999</v>
      </c>
      <c r="G9" s="10">
        <f>F9/D9</f>
        <v>40.838785366359204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6309.7400000000007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2523.8960000000002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28536.308000000001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2042.1960000000001</v>
      </c>
      <c r="G15" s="12">
        <f>F15/D15</f>
        <v>4.9875348019342551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13667.711000000001</v>
      </c>
      <c r="G16" s="12">
        <f>F16/D16</f>
        <v>158.0264886114002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5465.049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21174.956000000002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13667.711000000001</v>
      </c>
      <c r="G21" s="12">
        <f>F21/D21</f>
        <v>158.0264886114002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6832.8378000000012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20500.548800000004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55230.579000000005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27921.617200000001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11168.239800000001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39089.857000000004</v>
      </c>
    </row>
    <row r="34" spans="2:5" ht="16.5" customHeight="1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7366.1126000000004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1903.0990000000002</v>
      </c>
    </row>
    <row r="39" spans="2:5">
      <c r="B39" s="3" t="s">
        <v>13</v>
      </c>
      <c r="C39" s="3"/>
      <c r="D39" s="3"/>
      <c r="E39" s="27">
        <f>SUM(E37:E38)</f>
        <v>9269.2116000000005</v>
      </c>
    </row>
    <row r="41" spans="2:5">
      <c r="B41" s="26" t="s">
        <v>58</v>
      </c>
      <c r="C41" s="26"/>
      <c r="D41" s="26"/>
      <c r="E41" s="26"/>
    </row>
    <row r="42" spans="2:5" ht="29.25" customHeight="1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4457.5259999999998</v>
      </c>
    </row>
    <row r="45" spans="2:5">
      <c r="B45" s="2" t="s">
        <v>33</v>
      </c>
      <c r="E45" s="28">
        <f>SUM(F12+F18+F23+E27+E33+E39+E43)</f>
        <v>178258.98640000002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5" sqref="F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53</v>
      </c>
    </row>
    <row r="5" spans="2:7">
      <c r="C5" t="s">
        <v>4</v>
      </c>
      <c r="E5" s="3">
        <v>2018.4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19538.112000000001</v>
      </c>
      <c r="G9" s="10">
        <f>F9/D9</f>
        <v>40.497693025183963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6257.0400000000009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2502.8160000000003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28297.968000000001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2025.1960000000001</v>
      </c>
      <c r="G15" s="12">
        <f>F15/D15</f>
        <v>4.9460167049284429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13553.556</v>
      </c>
      <c r="G16" s="12">
        <f>F16/D16</f>
        <v>156.70662504335763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5419.4040000000005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20998.156000000003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13553.556</v>
      </c>
      <c r="G21" s="12">
        <f>F21/D21</f>
        <v>156.70662504335763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6775.7688000000007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20329.324800000002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54769.284000000007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27688.411200000002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11074.960800000001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38763.372000000003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7304.5896000000012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1887.2040000000002</v>
      </c>
    </row>
    <row r="39" spans="2:5" ht="30" customHeight="1">
      <c r="B39" s="3" t="s">
        <v>13</v>
      </c>
      <c r="C39" s="3"/>
      <c r="D39" s="3"/>
      <c r="E39" s="27">
        <f>SUM(E37:E38)</f>
        <v>9191.7936000000009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4420.2960000000003</v>
      </c>
    </row>
    <row r="45" spans="2:5">
      <c r="B45" s="2" t="s">
        <v>33</v>
      </c>
      <c r="E45" s="28">
        <f>SUM(F12+F18+F23+E27+E33+E39+E43)</f>
        <v>176770.19440000004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26" sqref="G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36</v>
      </c>
    </row>
    <row r="5" spans="2:7">
      <c r="C5" t="s">
        <v>4</v>
      </c>
      <c r="E5" s="3">
        <v>1498.4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14504.512000000001</v>
      </c>
      <c r="G9" s="10">
        <f>F9/D9</f>
        <v>30.064280236293918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4645.04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1858.0160000000001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21007.567999999999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1505.1960000000001</v>
      </c>
      <c r="G15" s="12">
        <f>F15/D15</f>
        <v>3.6760513847506475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10061.756000000001</v>
      </c>
      <c r="G16" s="12">
        <f>F16/D16</f>
        <v>116.33432766793851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4023.2040000000002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15590.156000000001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10061.756000000001</v>
      </c>
      <c r="G21" s="12">
        <f>F21/D21</f>
        <v>116.33432766793851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5030.1288000000004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15091.884800000002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40659.084000000003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20555.051200000002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8221.720800000001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28776.772000000004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5422.709600000001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1401.0040000000001</v>
      </c>
    </row>
    <row r="39" spans="2:5" ht="28.5" customHeight="1">
      <c r="B39" s="3" t="s">
        <v>13</v>
      </c>
      <c r="C39" s="3"/>
      <c r="D39" s="3"/>
      <c r="E39" s="27">
        <f>SUM(E37:E38)</f>
        <v>6823.713600000001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3281.4960000000001</v>
      </c>
    </row>
    <row r="45" spans="2:5">
      <c r="B45" s="2" t="s">
        <v>33</v>
      </c>
      <c r="E45" s="28">
        <f>SUM(F12+F18+F23+E27+E33+E39+E43)</f>
        <v>131230.67440000002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13" sqref="G13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54</v>
      </c>
    </row>
    <row r="5" spans="2:7">
      <c r="C5" t="s">
        <v>4</v>
      </c>
      <c r="E5" s="3">
        <v>1268.2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12276.175999999999</v>
      </c>
      <c r="G9" s="10">
        <f>F9/D9</f>
        <v>25.445488651673749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3931.42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1572.568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17780.164000000001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1274.9960000000001</v>
      </c>
      <c r="G15" s="12">
        <f>F15/D15</f>
        <v>3.1138475064719389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8515.9629999999997</v>
      </c>
      <c r="G16" s="12">
        <f>F16/D16</f>
        <v>98.461822175974106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3405.1170000000002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13196.075999999999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8515.9629999999997</v>
      </c>
      <c r="G21" s="12">
        <f>F21/D21</f>
        <v>98.461822175974106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4257.3474000000006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12773.3104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34412.607000000004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17397.167600000001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6958.6134000000002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24355.781000000003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4589.6158000000005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1185.7670000000001</v>
      </c>
    </row>
    <row r="39" spans="2:5" ht="30" customHeight="1">
      <c r="B39" s="3" t="s">
        <v>13</v>
      </c>
      <c r="C39" s="3"/>
      <c r="D39" s="3"/>
      <c r="E39" s="27">
        <f>SUM(E37:E38)</f>
        <v>5775.3828000000003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2777.3580000000002</v>
      </c>
    </row>
    <row r="45" spans="2:5">
      <c r="B45" s="2" t="s">
        <v>33</v>
      </c>
      <c r="E45" s="28">
        <f>SUM(F12+F18+F23+E27+E33+E39+E43)</f>
        <v>111070.67920000001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3" sqref="F9:F23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55</v>
      </c>
    </row>
    <row r="5" spans="2:7">
      <c r="C5" t="s">
        <v>4</v>
      </c>
      <c r="E5" s="3">
        <v>955.9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9253.1119999999992</v>
      </c>
      <c r="G9" s="10">
        <f>F9/D9</f>
        <v>19.17942170173075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2963.29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1185.316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13401.717999999999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962.69600000000003</v>
      </c>
      <c r="G15" s="12">
        <f>F15/D15</f>
        <v>2.351135642065159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6418.8684999999996</v>
      </c>
      <c r="G16" s="12">
        <f>F16/D16</f>
        <v>74.215152040698342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2566.5915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9948.155999999999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6418.8684999999996</v>
      </c>
      <c r="G21" s="12">
        <f>F21/D21</f>
        <v>74.215152040698342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3208.9563000000003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9627.8248000000003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25938.3465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13113.0362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5245.0232999999998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18358.059499999999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3459.4021000000002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893.76650000000006</v>
      </c>
    </row>
    <row r="39" spans="2:5" ht="29.25" customHeight="1">
      <c r="B39" s="3" t="s">
        <v>13</v>
      </c>
      <c r="C39" s="3"/>
      <c r="D39" s="3"/>
      <c r="E39" s="27">
        <f>SUM(E37:E38)</f>
        <v>4353.1686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2093.4209999999998</v>
      </c>
    </row>
    <row r="45" spans="2:5">
      <c r="B45" s="2" t="s">
        <v>33</v>
      </c>
      <c r="E45" s="28">
        <f>SUM(F12+F18+F23+E27+E33+E39+E43)</f>
        <v>83720.694400000008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4" sqref="F2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56</v>
      </c>
    </row>
    <row r="5" spans="2:7">
      <c r="C5" t="s">
        <v>4</v>
      </c>
      <c r="E5" s="3">
        <v>1256.5999999999999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12163.887999999999</v>
      </c>
      <c r="G9" s="10">
        <f>F9/D9</f>
        <v>25.212743289460047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3895.46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1558.184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17617.531999999999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1263.396</v>
      </c>
      <c r="G15" s="12">
        <f>F15/D15</f>
        <v>3.0855175108679727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8438.0689999999995</v>
      </c>
      <c r="G16" s="12">
        <f>F16/D16</f>
        <v>97.561209388368596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3373.971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13075.436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8438.0689999999995</v>
      </c>
      <c r="G21" s="12">
        <f>F21/D21</f>
        <v>97.561209388368596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4218.4062000000004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12656.475200000001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34097.841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17238.038799999998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6894.9641999999994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24133.002999999997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4547.6354000000001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1174.921</v>
      </c>
    </row>
    <row r="39" spans="2:5" ht="30" customHeight="1">
      <c r="B39" s="3" t="s">
        <v>13</v>
      </c>
      <c r="C39" s="3"/>
      <c r="D39" s="3"/>
      <c r="E39" s="27">
        <f>SUM(E37:E38)</f>
        <v>5722.5564000000004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2751.9539999999997</v>
      </c>
    </row>
    <row r="45" spans="2:5">
      <c r="B45" s="2" t="s">
        <v>33</v>
      </c>
      <c r="E45" s="28">
        <f>SUM(F12+F18+F23+E27+E33+E39+E43)</f>
        <v>110054.79759999999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4" sqref="F2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34</v>
      </c>
    </row>
    <row r="5" spans="2:7">
      <c r="C5" t="s">
        <v>4</v>
      </c>
      <c r="E5" s="3">
        <v>2005.2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19410.335999999999</v>
      </c>
      <c r="G9" s="10">
        <f>F9/D9</f>
        <v>40.232844854389057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6216.12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2486.4479999999999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28112.903999999999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2011.9960000000001</v>
      </c>
      <c r="G15" s="12">
        <f>F15/D15</f>
        <v>4.9137791237239297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13464.918</v>
      </c>
      <c r="G16" s="12">
        <f>F16/D16</f>
        <v>155.68178980228927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5383.9620000000004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20860.876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13464.918</v>
      </c>
      <c r="G21" s="12">
        <f>F21/D21</f>
        <v>155.68178980228927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6731.4564000000009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20196.374400000001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54411.102000000006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27507.333600000002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11002.5324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38509.866000000002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7256.8188000000009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1874.8620000000001</v>
      </c>
    </row>
    <row r="39" spans="2:5" ht="30" customHeight="1">
      <c r="B39" s="3" t="s">
        <v>13</v>
      </c>
      <c r="C39" s="3"/>
      <c r="D39" s="3"/>
      <c r="E39" s="27">
        <f>SUM(E37:E38)</f>
        <v>9131.6808000000019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4391.3879999999999</v>
      </c>
    </row>
    <row r="45" spans="2:5">
      <c r="B45" s="2" t="s">
        <v>33</v>
      </c>
      <c r="E45" s="28">
        <f>SUM(F12+F18+F23+E27+E33+E39+E43)</f>
        <v>175614.19120000003</v>
      </c>
    </row>
    <row r="47" spans="2:5">
      <c r="B47" s="15" t="s">
        <v>60</v>
      </c>
    </row>
    <row r="48" spans="2:5">
      <c r="B48" s="15" t="s">
        <v>61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workbookViewId="0">
      <selection activeCell="F24" sqref="F2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57</v>
      </c>
    </row>
    <row r="5" spans="2:7">
      <c r="C5" t="s">
        <v>4</v>
      </c>
      <c r="E5" s="3">
        <v>1251.5999999999999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12115.487999999999</v>
      </c>
      <c r="G9" s="10">
        <f>F9/D9</f>
        <v>25.112422012643798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3879.96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1551.9839999999999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17547.432000000001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1258.396</v>
      </c>
      <c r="G15" s="12">
        <f>F15/D15</f>
        <v>3.0733063058662631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8404.4939999999988</v>
      </c>
      <c r="G16" s="12">
        <f>F16/D16</f>
        <v>97.173014221297251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3360.5459999999998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13023.436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8404.4939999999988</v>
      </c>
      <c r="G21" s="12">
        <f>F21/D21</f>
        <v>97.173014221297251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4201.6211999999996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12606.115199999998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33962.165999999997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17169.448799999998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6867.5291999999999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24036.977999999999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4529.5403999999999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1170.2460000000001</v>
      </c>
    </row>
    <row r="39" spans="2:5" ht="30" customHeight="1">
      <c r="B39" s="3" t="s">
        <v>13</v>
      </c>
      <c r="C39" s="3"/>
      <c r="D39" s="3"/>
      <c r="E39" s="27">
        <f>SUM(E37:E38)</f>
        <v>5699.7864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2741.0039999999999</v>
      </c>
    </row>
    <row r="45" spans="2:5">
      <c r="B45" s="2" t="s">
        <v>33</v>
      </c>
      <c r="E45" s="28">
        <f>SUM(F12+F18+F23+E27+E33+E39+E43)</f>
        <v>109616.9176</v>
      </c>
    </row>
    <row r="47" spans="2:5">
      <c r="B47" s="15" t="s">
        <v>60</v>
      </c>
    </row>
    <row r="48" spans="2:5">
      <c r="B48" s="15" t="s">
        <v>61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37</v>
      </c>
    </row>
    <row r="5" spans="2:7">
      <c r="C5" t="s">
        <v>4</v>
      </c>
      <c r="E5" s="3">
        <v>1980.3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19169.304</v>
      </c>
      <c r="G9" s="10">
        <f>F9/D9</f>
        <v>39.73324489584413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6138.93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2455.5720000000001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27763.806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1987.096</v>
      </c>
      <c r="G15" s="12">
        <f>F15/D15</f>
        <v>4.8529673228154158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13297.7145</v>
      </c>
      <c r="G16" s="12">
        <f>F16/D16</f>
        <v>153.74857787027403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5317.1054999999997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20601.915999999997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13297.7145</v>
      </c>
      <c r="G21" s="12">
        <f>F21/D21</f>
        <v>153.74857787027403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6647.8671000000004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19945.581600000001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53735.440500000004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27165.755399999998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10865.9061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38031.661500000002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7166.7057000000004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1851.5805</v>
      </c>
    </row>
    <row r="39" spans="2:5" ht="28.5" customHeight="1">
      <c r="B39" s="3" t="s">
        <v>13</v>
      </c>
      <c r="C39" s="3"/>
      <c r="D39" s="3"/>
      <c r="E39" s="27">
        <f>SUM(E37:E38)</f>
        <v>9018.2862000000005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4336.857</v>
      </c>
    </row>
    <row r="45" spans="2:5">
      <c r="B45" s="2" t="s">
        <v>33</v>
      </c>
      <c r="E45" s="28">
        <f>SUM(F12+F18+F23+E27+E33+E39+E43)</f>
        <v>173433.54879999999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0"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38</v>
      </c>
    </row>
    <row r="5" spans="2:7">
      <c r="C5" t="s">
        <v>4</v>
      </c>
      <c r="E5" s="3">
        <v>1496.5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14486.119999999999</v>
      </c>
      <c r="G9" s="10">
        <f>F9/D9</f>
        <v>30.02615815110374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4639.1500000000005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1855.66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20980.93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1503.296</v>
      </c>
      <c r="G15" s="12">
        <f>F15/D15</f>
        <v>3.671411126849998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10048.997499999999</v>
      </c>
      <c r="G16" s="12">
        <f>F16/D16</f>
        <v>116.18681350445138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4018.1025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15570.396000000001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10048.997499999999</v>
      </c>
      <c r="G21" s="12">
        <f>F21/D21</f>
        <v>116.18681350445138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5023.7505000000001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15072.748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40607.527500000004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20528.987000000001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8211.2955000000002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28740.282500000001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5415.8335000000006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1399.2275000000002</v>
      </c>
    </row>
    <row r="39" spans="2:5" ht="29.25" customHeight="1">
      <c r="B39" s="3" t="s">
        <v>13</v>
      </c>
      <c r="C39" s="3"/>
      <c r="D39" s="3"/>
      <c r="E39" s="27">
        <f>SUM(E37:E38)</f>
        <v>6815.0610000000006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3277.335</v>
      </c>
    </row>
    <row r="45" spans="2:5">
      <c r="B45" s="2" t="s">
        <v>33</v>
      </c>
      <c r="E45" s="28">
        <f>SUM(F12+F18+F23+E27+E33+E39+E43)</f>
        <v>131064.28000000001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26" sqref="G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39</v>
      </c>
    </row>
    <row r="5" spans="2:7">
      <c r="C5" t="s">
        <v>4</v>
      </c>
      <c r="E5" s="3">
        <v>1268.2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12276.175999999999</v>
      </c>
      <c r="G9" s="10">
        <f>F9/D9</f>
        <v>25.445488651673749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3931.42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1572.568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17780.164000000001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1274.9960000000001</v>
      </c>
      <c r="G15" s="12">
        <f>F15/D15</f>
        <v>3.1138475064719389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8515.9629999999997</v>
      </c>
      <c r="G16" s="12">
        <f>F16/D16</f>
        <v>98.461822175974106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3405.1170000000002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13196.075999999999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8515.9629999999997</v>
      </c>
      <c r="G21" s="12">
        <f>F21/D21</f>
        <v>98.461822175974106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4257.3474000000006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12773.3104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34412.607000000004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17397.167600000001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6958.6134000000002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24355.781000000003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4589.6158000000005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1185.7670000000001</v>
      </c>
    </row>
    <row r="39" spans="2:5" ht="30.75" customHeight="1">
      <c r="B39" s="3" t="s">
        <v>13</v>
      </c>
      <c r="C39" s="3"/>
      <c r="D39" s="3"/>
      <c r="E39" s="27">
        <f>SUM(E37:E38)</f>
        <v>5775.3828000000003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2777.3580000000002</v>
      </c>
    </row>
    <row r="45" spans="2:5">
      <c r="B45" s="2" t="s">
        <v>33</v>
      </c>
      <c r="E45" s="28">
        <f>SUM(F12+F18+F23+E27+E33+E39+E43)</f>
        <v>111070.67920000001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40</v>
      </c>
    </row>
    <row r="5" spans="2:7">
      <c r="C5" t="s">
        <v>4</v>
      </c>
      <c r="E5" s="3">
        <v>1754.9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16987.432000000001</v>
      </c>
      <c r="G9" s="10">
        <f>F9/D9</f>
        <v>35.210761736967562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5440.1900000000005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2176.076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24603.698000000004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1761.6960000000001</v>
      </c>
      <c r="G15" s="12">
        <f>F15/D15</f>
        <v>4.3024862013383487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11784.1535</v>
      </c>
      <c r="G16" s="12">
        <f>F16/D16</f>
        <v>136.24873973869813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4711.9065000000001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18257.756000000001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11784.1535</v>
      </c>
      <c r="G21" s="12">
        <f>F21/D21</f>
        <v>136.24873973869813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5891.1993000000002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17675.352800000001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47619.211500000005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24073.718200000003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9629.1363000000001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33702.854500000001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6350.9831000000004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1640.8315000000002</v>
      </c>
    </row>
    <row r="39" spans="2:5" ht="30.75" customHeight="1">
      <c r="B39" s="3" t="s">
        <v>13</v>
      </c>
      <c r="C39" s="3"/>
      <c r="D39" s="3"/>
      <c r="E39" s="27">
        <f>SUM(E37:E38)</f>
        <v>7991.8146000000006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3843.2310000000002</v>
      </c>
    </row>
    <row r="45" spans="2:5">
      <c r="B45" s="2" t="s">
        <v>33</v>
      </c>
      <c r="E45" s="28">
        <f>SUM(F12+F18+F23+E27+E33+E39+E43)</f>
        <v>153693.91840000002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41</v>
      </c>
    </row>
    <row r="5" spans="2:7">
      <c r="C5" t="s">
        <v>4</v>
      </c>
      <c r="E5" s="3">
        <v>1509.4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14610.992</v>
      </c>
      <c r="G9" s="10">
        <f>F9/D9</f>
        <v>30.284987045289668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4679.1400000000003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1871.6560000000002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21161.788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1516.1960000000001</v>
      </c>
      <c r="G15" s="12">
        <f>F15/D15</f>
        <v>3.7029160357544089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10135.621000000001</v>
      </c>
      <c r="G16" s="12">
        <f>F16/D16</f>
        <v>117.18835703549546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4052.7390000000005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15704.556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10135.621000000001</v>
      </c>
      <c r="G21" s="12">
        <f>F21/D21</f>
        <v>117.18835703549546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5067.055800000001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15202.676800000001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40957.569000000003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20705.949200000003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8282.0778000000009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28988.027000000002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5462.5186000000003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1411.2890000000002</v>
      </c>
    </row>
    <row r="39" spans="2:5" ht="31.5" customHeight="1">
      <c r="B39" s="3" t="s">
        <v>13</v>
      </c>
      <c r="C39" s="3"/>
      <c r="D39" s="3"/>
      <c r="E39" s="27">
        <f>SUM(E37:E38)</f>
        <v>6873.8076000000001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3305.5860000000002</v>
      </c>
    </row>
    <row r="45" spans="2:5">
      <c r="B45" s="2" t="s">
        <v>33</v>
      </c>
      <c r="E45" s="28">
        <f>SUM(F12+F18+F23+E27+E33+E39+E43)</f>
        <v>132194.0104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5" sqref="F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42</v>
      </c>
    </row>
    <row r="5" spans="2:7">
      <c r="C5" t="s">
        <v>4</v>
      </c>
      <c r="E5" s="3">
        <v>3183.2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30813.375999999997</v>
      </c>
      <c r="G9" s="10">
        <f>F9/D9</f>
        <v>63.868537672297641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9867.92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3947.1679999999997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44628.463999999993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3189.9959999999996</v>
      </c>
      <c r="G15" s="12">
        <f>F15/D15</f>
        <v>7.7907390221267026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21375.187999999998</v>
      </c>
      <c r="G16" s="12">
        <f>F16/D16</f>
        <v>247.14057116429643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8546.8919999999998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33112.076000000001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21375.187999999998</v>
      </c>
      <c r="G21" s="12">
        <f>F21/D21</f>
        <v>247.14057116429643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10686.002399999999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32061.190399999999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86376.131999999998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43667.137599999995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17466.218399999998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61133.355999999992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11520.0008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2976.2919999999999</v>
      </c>
    </row>
    <row r="39" spans="2:5" ht="30.75" customHeight="1">
      <c r="B39" s="3" t="s">
        <v>13</v>
      </c>
      <c r="C39" s="3"/>
      <c r="D39" s="3"/>
      <c r="E39" s="27">
        <f>SUM(E37:E38)</f>
        <v>14496.292799999999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6971.2079999999996</v>
      </c>
    </row>
    <row r="45" spans="2:5">
      <c r="B45" s="2" t="s">
        <v>33</v>
      </c>
      <c r="E45" s="28">
        <f>SUM(F12+F18+F23+E27+E33+E39+E43)</f>
        <v>278778.71919999999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23622047244094491" right="0.23622047244094491" top="0.74803149606299213" bottom="0.74803149606299213" header="0.31496062992125984" footer="0.31496062992125984"/>
  <pageSetup paperSize="9" scale="78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3" sqref="F9:F23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21" t="s">
        <v>17</v>
      </c>
      <c r="C3" s="21"/>
      <c r="D3" s="21"/>
      <c r="E3" s="21"/>
      <c r="F3" s="21"/>
    </row>
    <row r="4" spans="2:7">
      <c r="B4" s="2" t="s">
        <v>43</v>
      </c>
    </row>
    <row r="5" spans="2:7">
      <c r="C5" t="s">
        <v>4</v>
      </c>
      <c r="E5" s="3">
        <v>3126.3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30262.584000000003</v>
      </c>
      <c r="G9" s="10">
        <f>F9/D9</f>
        <v>62.726881542128723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9691.5300000000007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3876.6120000000001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43830.726000000002</v>
      </c>
      <c r="G12" s="9"/>
    </row>
    <row r="13" spans="2:7">
      <c r="B13" t="s">
        <v>1</v>
      </c>
      <c r="F13" s="28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9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3133.096</v>
      </c>
      <c r="G15" s="12">
        <f>F15/D15</f>
        <v>7.6517755092072486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20993.104500000001</v>
      </c>
      <c r="G16" s="12">
        <f>F16/D16</f>
        <v>242.72291016302466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8394.1154999999999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32520.316000000003</v>
      </c>
      <c r="G18" s="9"/>
    </row>
    <row r="19" spans="2:7">
      <c r="B19" t="s">
        <v>2</v>
      </c>
      <c r="F19" s="28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9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20993.104500000001</v>
      </c>
      <c r="G21" s="12">
        <f>F21/D21</f>
        <v>242.72291016302466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10494.989100000001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31488.0936</v>
      </c>
      <c r="G23" s="9"/>
    </row>
    <row r="25" spans="2:7">
      <c r="B25" s="2" t="s">
        <v>24</v>
      </c>
    </row>
    <row r="26" spans="2:7" ht="39">
      <c r="B26" s="22" t="s">
        <v>5</v>
      </c>
      <c r="C26" s="23"/>
      <c r="D26" s="14" t="s">
        <v>20</v>
      </c>
      <c r="E26" s="4" t="s">
        <v>7</v>
      </c>
    </row>
    <row r="27" spans="2:7" ht="49.5" customHeight="1">
      <c r="B27" s="24" t="s">
        <v>25</v>
      </c>
      <c r="C27" s="25"/>
      <c r="D27" s="9">
        <v>27.135000000000002</v>
      </c>
      <c r="E27" s="10">
        <f>PRODUCT(D27,E5)</f>
        <v>84832.150500000003</v>
      </c>
    </row>
    <row r="28" spans="2:7">
      <c r="E28" s="28"/>
    </row>
    <row r="29" spans="2:7">
      <c r="B29" s="2" t="s">
        <v>26</v>
      </c>
      <c r="E29" s="28"/>
    </row>
    <row r="30" spans="2:7" ht="38.25">
      <c r="B30" s="5" t="s">
        <v>5</v>
      </c>
      <c r="C30" s="4" t="s">
        <v>6</v>
      </c>
      <c r="D30" s="7" t="s">
        <v>20</v>
      </c>
      <c r="E30" s="29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42886.583400000003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17154.008100000003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60040.59150000001</v>
      </c>
    </row>
    <row r="34" spans="2:5">
      <c r="E34" s="28"/>
    </row>
    <row r="35" spans="2:5">
      <c r="B35" s="2" t="s">
        <v>28</v>
      </c>
      <c r="E35" s="28"/>
    </row>
    <row r="36" spans="2:5" ht="38.25">
      <c r="B36" s="5" t="s">
        <v>5</v>
      </c>
      <c r="C36" s="4" t="s">
        <v>6</v>
      </c>
      <c r="D36" s="7" t="s">
        <v>20</v>
      </c>
      <c r="E36" s="29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11314.079700000002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2923.0905000000002</v>
      </c>
    </row>
    <row r="39" spans="2:5" ht="30.75" customHeight="1">
      <c r="B39" s="3" t="s">
        <v>13</v>
      </c>
      <c r="C39" s="3"/>
      <c r="D39" s="3"/>
      <c r="E39" s="27">
        <f>SUM(E37:E38)</f>
        <v>14237.170200000002</v>
      </c>
    </row>
    <row r="41" spans="2:5">
      <c r="B41" s="26" t="s">
        <v>58</v>
      </c>
      <c r="C41" s="26"/>
      <c r="D41" s="26"/>
      <c r="E41" s="26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59</v>
      </c>
      <c r="C43" s="3"/>
      <c r="D43" s="3">
        <v>2.19</v>
      </c>
      <c r="E43" s="27">
        <f>D43*E5</f>
        <v>6846.5970000000007</v>
      </c>
    </row>
    <row r="45" spans="2:5">
      <c r="B45" s="2" t="s">
        <v>33</v>
      </c>
      <c r="E45" s="28">
        <f>SUM(F12+F18+F23+E27+E33+E39+E43)</f>
        <v>273795.64480000007</v>
      </c>
    </row>
    <row r="47" spans="2:5">
      <c r="B47" s="15" t="s">
        <v>60</v>
      </c>
    </row>
    <row r="48" spans="2:5">
      <c r="B48" s="15" t="s">
        <v>61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1</vt:lpstr>
      <vt:lpstr>1а</vt:lpstr>
      <vt:lpstr>1б</vt:lpstr>
      <vt:lpstr>3</vt:lpstr>
      <vt:lpstr>3А</vt:lpstr>
      <vt:lpstr>3Б</vt:lpstr>
      <vt:lpstr>5</vt:lpstr>
      <vt:lpstr>6</vt:lpstr>
      <vt:lpstr>6а</vt:lpstr>
      <vt:lpstr>7</vt:lpstr>
      <vt:lpstr>9</vt:lpstr>
      <vt:lpstr>11</vt:lpstr>
      <vt:lpstr>13</vt:lpstr>
      <vt:lpstr>15</vt:lpstr>
      <vt:lpstr>17</vt:lpstr>
      <vt:lpstr>19</vt:lpstr>
      <vt:lpstr>21</vt:lpstr>
      <vt:lpstr>21а</vt:lpstr>
      <vt:lpstr>22</vt:lpstr>
      <vt:lpstr>25</vt:lpstr>
      <vt:lpstr>26</vt:lpstr>
      <vt:lpstr>27</vt:lpstr>
      <vt:lpstr>24</vt:lpstr>
      <vt:lpstr>23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2015-03-27T11:25:25Z</dcterms:modified>
</cp:coreProperties>
</file>