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Лист1" sheetId="11" r:id="rId1"/>
    <sheet name="Лист2" sheetId="12" r:id="rId2"/>
    <sheet name="Лист3" sheetId="13" r:id="rId3"/>
    <sheet name="Лист4" sheetId="14" r:id="rId4"/>
  </sheets>
  <calcPr calcId="124519"/>
</workbook>
</file>

<file path=xl/calcChain.xml><?xml version="1.0" encoding="utf-8"?>
<calcChain xmlns="http://schemas.openxmlformats.org/spreadsheetml/2006/main">
  <c r="D36" i="14"/>
  <c r="D33" s="1"/>
  <c r="D28"/>
  <c r="D23"/>
  <c r="D15"/>
  <c r="D36" i="13"/>
  <c r="D33" s="1"/>
  <c r="D28"/>
  <c r="D23"/>
  <c r="D15"/>
  <c r="D22" i="12"/>
  <c r="D36"/>
  <c r="D33" s="1"/>
  <c r="D28"/>
  <c r="D23"/>
  <c r="D15"/>
  <c r="D36" i="11"/>
  <c r="D33" s="1"/>
  <c r="D28"/>
  <c r="D23"/>
  <c r="D15"/>
  <c r="D22" i="14" l="1"/>
  <c r="D22" i="13"/>
  <c r="D22" i="11"/>
</calcChain>
</file>

<file path=xl/sharedStrings.xml><?xml version="1.0" encoding="utf-8"?>
<sst xmlns="http://schemas.openxmlformats.org/spreadsheetml/2006/main" count="198" uniqueCount="61">
  <si>
    <t>УТВЕРЖДАЮ</t>
  </si>
  <si>
    <t xml:space="preserve">Директор </t>
  </si>
  <si>
    <t>ООО «Элевкон»</t>
  </si>
  <si>
    <t>____________ В.И. Гримайло</t>
  </si>
  <si>
    <t>«____»______________ 2014 г.</t>
  </si>
  <si>
    <t xml:space="preserve">Отчет  ООО «Элевкон» за 2013 год о расходе средств на содержание </t>
  </si>
  <si>
    <t xml:space="preserve">и текущий ремонт общего имущества многоквартирного дома </t>
  </si>
  <si>
    <t>1.</t>
  </si>
  <si>
    <t xml:space="preserve">Начислено всего на содержание МКД, в том числе: 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</si>
  <si>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</si>
  <si>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</si>
  <si>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</si>
  <si>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 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</si>
  <si>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</si>
  <si>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</si>
  <si>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</si>
  <si>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</si>
  <si>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</si>
  <si>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</si>
  <si>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>Содержание конструктивных элементов:</t>
  </si>
  <si>
    <t>А) Заработная плата, налог</t>
  </si>
  <si>
    <t>Б) Прочие расходы (охрана труда, транспортные расходы,спец.одежда)</t>
  </si>
  <si>
    <t>Г) Техническое обслуживание системы естественной вентканалов и дымоходов</t>
  </si>
  <si>
    <t>3.2.</t>
  </si>
  <si>
    <t>Ремонт внутридомового инженерного оборудования:</t>
  </si>
  <si>
    <t>Б) Прочие расходы (охрана труда, транспортные расходы, спец.одежда)</t>
  </si>
  <si>
    <t>3.3</t>
  </si>
  <si>
    <t>Материалы</t>
  </si>
  <si>
    <t>3.4</t>
  </si>
  <si>
    <t>Содержание придомовой территории:</t>
  </si>
  <si>
    <t>А) Вывоз мусора по графику</t>
  </si>
  <si>
    <t>Б) Вывоз крупногабаритного мусора</t>
  </si>
  <si>
    <t>В) Обслуживание придомовой территории:</t>
  </si>
  <si>
    <t>·         Заработная плата, налог</t>
  </si>
  <si>
    <t>·         Прочие расходы</t>
  </si>
  <si>
    <t>·         Перечень работ: удаление с крыш снега и наледи, подсыпка придомовой территории, покос травы.</t>
  </si>
  <si>
    <t>Г) Дератизация по заявкам.</t>
  </si>
  <si>
    <t>3.5</t>
  </si>
  <si>
    <t>АУР (наем, аренда, связь, программное обеспечение, услуги юриста, экономиста, паспортного стола, бухгалтерии, налоги, гос. пошлина, доставка квитанций, диспетчерская служба)</t>
  </si>
  <si>
    <t>3.6</t>
  </si>
  <si>
    <t>Обслуживание вне квартирных газовых сетей:</t>
  </si>
  <si>
    <t>Капитальный ремонт</t>
  </si>
  <si>
    <t>исп. Экономист</t>
  </si>
  <si>
    <t>тел 8(351)52 4-92-97</t>
  </si>
  <si>
    <t>3.7</t>
  </si>
  <si>
    <t>Составление технического паспорта МКД</t>
  </si>
  <si>
    <t>по адресу: ул. Надежды, д.1</t>
  </si>
  <si>
    <t>Общая площадь жилых помещений: 4835,6   м2</t>
  </si>
  <si>
    <t>В) Перечень работ: плановые осмотры, ремонт кровли, остекление окон в подъездах, ремонт дверей, очистка крыши от снега, замена эл.проводки.</t>
  </si>
  <si>
    <t>В) Перечень работ: плановые осмотры, ревизия инженерного оборудования, частичный ремонт отопительной и канализационной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</si>
  <si>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Надежды, д.2</t>
  </si>
  <si>
    <t>Общая площадь жилых помещений: 3191,2   м2</t>
  </si>
  <si>
    <t>В) Перечень работ: плановые осмотры, ремонт кровли, остекление окон в подъездах, ремонт дверей, очистка крыши от снега, ремонт эл.проводки, замена автоматов , ремонт преддомового  уличного освещения.</t>
  </si>
  <si>
    <t>по адресу: ул. Надежды, д.3</t>
  </si>
  <si>
    <t>Общая площадь жилых помещений: 4820,5   м2</t>
  </si>
  <si>
    <t xml:space="preserve">В) Перечень работ: плановые осмотры, ремонт кровли с подключением сварочного аппарата к щитку, остекление окон в подъездах, ремонт дверей, ремонт межпанельных швов,  ремонт эл.проводки , </t>
  </si>
  <si>
    <t>Г) Техническое обслуживание системы естественной вентиляции и дымоходов</t>
  </si>
  <si>
    <t>В) Перечень работ: плановые осмотры, ревизия инженерного оборудования, частичный ремонт отопительной и водопроводной системы,ревизия винтелей,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</si>
  <si>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Надежды, д.4</t>
  </si>
  <si>
    <t>Общая площадь жилых помещений: 3198,8   м2</t>
  </si>
  <si>
    <t>В) Перечень работ: плановые осмотры, ремонт кровли, остекление окон в подъездах, ремонт дверей, очистка крыши от снега, ремонт эл.проводки и преддомового уличного освещения, замена автоматики на счетчиках.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</si>
</sst>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/>
    <xf numFmtId="2" fontId="6" fillId="0" borderId="1" xfId="0" applyNumberFormat="1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2" fontId="5" fillId="0" borderId="1" xfId="0" applyNumberFormat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opLeftCell="A10" workbookViewId="0">
      <selection activeCell="G27" sqref="G27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46</v>
      </c>
    </row>
    <row r="11" spans="2:5" ht="15.75">
      <c r="C11" s="4"/>
    </row>
    <row r="12" spans="2:5" ht="15.75">
      <c r="B12" s="4" t="s">
        <v>47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5" t="s">
        <v>7</v>
      </c>
      <c r="C15" s="6" t="s">
        <v>8</v>
      </c>
      <c r="D15" s="7">
        <f>SUM(D16:D20)</f>
        <v>568939.84000000008</v>
      </c>
    </row>
    <row r="16" spans="2:5">
      <c r="B16" s="26"/>
      <c r="C16" s="8" t="s">
        <v>9</v>
      </c>
      <c r="D16" s="16">
        <v>529009.80000000005</v>
      </c>
    </row>
    <row r="17" spans="2:4">
      <c r="B17" s="26"/>
      <c r="C17" s="8" t="s">
        <v>10</v>
      </c>
      <c r="D17" s="9">
        <v>221.28</v>
      </c>
    </row>
    <row r="18" spans="2:4">
      <c r="B18" s="26"/>
      <c r="C18" s="8" t="s">
        <v>11</v>
      </c>
      <c r="D18" s="9">
        <v>34937.279999999999</v>
      </c>
    </row>
    <row r="19" spans="2:4">
      <c r="B19" s="26"/>
      <c r="C19" s="8" t="s">
        <v>12</v>
      </c>
      <c r="D19" s="9">
        <v>4123.4799999999996</v>
      </c>
    </row>
    <row r="20" spans="2:4">
      <c r="B20" s="27"/>
      <c r="C20" s="8" t="s">
        <v>13</v>
      </c>
      <c r="D20" s="16">
        <v>648</v>
      </c>
    </row>
    <row r="21" spans="2:4">
      <c r="B21" s="10" t="s">
        <v>14</v>
      </c>
      <c r="C21" s="8" t="s">
        <v>15</v>
      </c>
      <c r="D21" s="9">
        <v>571677.84</v>
      </c>
    </row>
    <row r="22" spans="2:4" ht="15.75" customHeight="1">
      <c r="B22" s="10" t="s">
        <v>16</v>
      </c>
      <c r="C22" s="11" t="s">
        <v>17</v>
      </c>
      <c r="D22" s="15">
        <f>SUM(D23+D28+D32+D33+D41+D42)</f>
        <v>601086.34</v>
      </c>
    </row>
    <row r="23" spans="2:4">
      <c r="B23" s="28" t="s">
        <v>18</v>
      </c>
      <c r="C23" s="11" t="s">
        <v>19</v>
      </c>
      <c r="D23" s="12">
        <f>SUM(D24+D25+D27)</f>
        <v>122873.08</v>
      </c>
    </row>
    <row r="24" spans="2:4">
      <c r="B24" s="29"/>
      <c r="C24" s="8" t="s">
        <v>20</v>
      </c>
      <c r="D24" s="9">
        <v>86509.37</v>
      </c>
    </row>
    <row r="25" spans="2:4" ht="30">
      <c r="B25" s="29"/>
      <c r="C25" s="8" t="s">
        <v>21</v>
      </c>
      <c r="D25" s="9">
        <v>21034.86</v>
      </c>
    </row>
    <row r="26" spans="2:4" ht="32.25" customHeight="1">
      <c r="B26" s="29"/>
      <c r="C26" s="23" t="s">
        <v>48</v>
      </c>
      <c r="D26" s="24"/>
    </row>
    <row r="27" spans="2:4" ht="30">
      <c r="B27" s="30"/>
      <c r="C27" s="8" t="s">
        <v>22</v>
      </c>
      <c r="D27" s="9">
        <v>15328.85</v>
      </c>
    </row>
    <row r="28" spans="2:4">
      <c r="B28" s="28" t="s">
        <v>23</v>
      </c>
      <c r="C28" s="8" t="s">
        <v>24</v>
      </c>
      <c r="D28" s="17">
        <f>SUM(D29+D30)</f>
        <v>203963.2</v>
      </c>
    </row>
    <row r="29" spans="2:4">
      <c r="B29" s="29"/>
      <c r="C29" s="8" t="s">
        <v>20</v>
      </c>
      <c r="D29" s="9">
        <v>164069.5</v>
      </c>
    </row>
    <row r="30" spans="2:4" ht="30">
      <c r="B30" s="29"/>
      <c r="C30" s="8" t="s">
        <v>25</v>
      </c>
      <c r="D30" s="16">
        <v>39893.699999999997</v>
      </c>
    </row>
    <row r="31" spans="2:4" ht="59.25" customHeight="1">
      <c r="B31" s="30"/>
      <c r="C31" s="23" t="s">
        <v>49</v>
      </c>
      <c r="D31" s="24"/>
    </row>
    <row r="32" spans="2:4">
      <c r="B32" s="13" t="s">
        <v>26</v>
      </c>
      <c r="C32" s="8" t="s">
        <v>27</v>
      </c>
      <c r="D32" s="9">
        <v>40312.68</v>
      </c>
    </row>
    <row r="33" spans="1:4">
      <c r="B33" s="20" t="s">
        <v>28</v>
      </c>
      <c r="C33" s="8" t="s">
        <v>29</v>
      </c>
      <c r="D33" s="12">
        <f>SUM(D34+D35+D36)</f>
        <v>139726.66999999998</v>
      </c>
    </row>
    <row r="34" spans="1:4">
      <c r="B34" s="21"/>
      <c r="C34" s="8" t="s">
        <v>30</v>
      </c>
      <c r="D34" s="9">
        <v>34937.279999999999</v>
      </c>
    </row>
    <row r="35" spans="1:4">
      <c r="B35" s="21"/>
      <c r="C35" s="8" t="s">
        <v>31</v>
      </c>
      <c r="D35" s="9">
        <v>45454.64</v>
      </c>
    </row>
    <row r="36" spans="1:4">
      <c r="B36" s="21"/>
      <c r="C36" s="8" t="s">
        <v>32</v>
      </c>
      <c r="D36" s="12">
        <f>SUM(D37+D38)</f>
        <v>59334.75</v>
      </c>
    </row>
    <row r="37" spans="1:4">
      <c r="B37" s="21"/>
      <c r="C37" s="8" t="s">
        <v>33</v>
      </c>
      <c r="D37" s="9">
        <v>47729.31</v>
      </c>
    </row>
    <row r="38" spans="1:4">
      <c r="B38" s="21"/>
      <c r="C38" s="8" t="s">
        <v>34</v>
      </c>
      <c r="D38" s="9">
        <v>11605.44</v>
      </c>
    </row>
    <row r="39" spans="1:4" ht="30" customHeight="1">
      <c r="B39" s="21"/>
      <c r="C39" s="23" t="s">
        <v>35</v>
      </c>
      <c r="D39" s="24"/>
    </row>
    <row r="40" spans="1:4">
      <c r="B40" s="22"/>
      <c r="C40" s="8" t="s">
        <v>36</v>
      </c>
      <c r="D40" s="12"/>
    </row>
    <row r="41" spans="1:4" ht="45">
      <c r="B41" s="13" t="s">
        <v>37</v>
      </c>
      <c r="C41" s="8" t="s">
        <v>38</v>
      </c>
      <c r="D41" s="9">
        <v>90087.23</v>
      </c>
    </row>
    <row r="42" spans="1:4">
      <c r="B42" s="13" t="s">
        <v>39</v>
      </c>
      <c r="C42" s="8" t="s">
        <v>40</v>
      </c>
      <c r="D42" s="9">
        <v>4123.4799999999996</v>
      </c>
    </row>
    <row r="43" spans="1:4">
      <c r="B43" s="13">
        <v>4</v>
      </c>
      <c r="C43" s="8" t="s">
        <v>41</v>
      </c>
      <c r="D43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8"/>
  <sheetViews>
    <sheetView topLeftCell="A13" workbookViewId="0">
      <selection activeCell="F20" sqref="F20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50</v>
      </c>
    </row>
    <row r="11" spans="2:5" ht="15.75">
      <c r="C11" s="4"/>
    </row>
    <row r="12" spans="2:5" ht="15.75">
      <c r="B12" s="4" t="s">
        <v>51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5" t="s">
        <v>7</v>
      </c>
      <c r="C15" s="6" t="s">
        <v>8</v>
      </c>
      <c r="D15" s="7">
        <f>SUM(D16:D20)</f>
        <v>374338.89</v>
      </c>
    </row>
    <row r="16" spans="2:5">
      <c r="B16" s="26"/>
      <c r="C16" s="8" t="s">
        <v>9</v>
      </c>
      <c r="D16" s="16">
        <v>347943.78</v>
      </c>
    </row>
    <row r="17" spans="2:4">
      <c r="B17" s="26"/>
      <c r="C17" s="8" t="s">
        <v>10</v>
      </c>
      <c r="D17" s="16">
        <v>0</v>
      </c>
    </row>
    <row r="18" spans="2:4">
      <c r="B18" s="26"/>
      <c r="C18" s="8" t="s">
        <v>11</v>
      </c>
      <c r="D18" s="9">
        <v>22979.14</v>
      </c>
    </row>
    <row r="19" spans="2:4">
      <c r="B19" s="26"/>
      <c r="C19" s="8" t="s">
        <v>12</v>
      </c>
      <c r="D19" s="9">
        <v>2779.97</v>
      </c>
    </row>
    <row r="20" spans="2:4">
      <c r="B20" s="27"/>
      <c r="C20" s="8" t="s">
        <v>13</v>
      </c>
      <c r="D20" s="16">
        <v>636</v>
      </c>
    </row>
    <row r="21" spans="2:4">
      <c r="B21" s="10" t="s">
        <v>14</v>
      </c>
      <c r="C21" s="8" t="s">
        <v>15</v>
      </c>
      <c r="D21" s="9">
        <v>381590.68</v>
      </c>
    </row>
    <row r="22" spans="2:4" ht="15.75" customHeight="1">
      <c r="B22" s="10" t="s">
        <v>16</v>
      </c>
      <c r="C22" s="11" t="s">
        <v>17</v>
      </c>
      <c r="D22" s="19">
        <f>SUM(D23+D28+D32+D33+D41+D42+D43)</f>
        <v>422281.98999999993</v>
      </c>
    </row>
    <row r="23" spans="2:4">
      <c r="B23" s="28" t="s">
        <v>18</v>
      </c>
      <c r="C23" s="11" t="s">
        <v>19</v>
      </c>
      <c r="D23" s="12">
        <f>SUM(D24+D25+D27)</f>
        <v>81088.710000000006</v>
      </c>
    </row>
    <row r="24" spans="2:4">
      <c r="B24" s="29"/>
      <c r="C24" s="8" t="s">
        <v>20</v>
      </c>
      <c r="D24" s="9">
        <v>57090.89</v>
      </c>
    </row>
    <row r="25" spans="2:4" ht="30">
      <c r="B25" s="29"/>
      <c r="C25" s="8" t="s">
        <v>21</v>
      </c>
      <c r="D25" s="9">
        <v>13881.72</v>
      </c>
    </row>
    <row r="26" spans="2:4" ht="45.75" customHeight="1">
      <c r="B26" s="29"/>
      <c r="C26" s="23" t="s">
        <v>52</v>
      </c>
      <c r="D26" s="24"/>
    </row>
    <row r="27" spans="2:4" ht="30">
      <c r="B27" s="30"/>
      <c r="C27" s="8" t="s">
        <v>22</v>
      </c>
      <c r="D27" s="16">
        <v>10116.1</v>
      </c>
    </row>
    <row r="28" spans="2:4">
      <c r="B28" s="28" t="s">
        <v>23</v>
      </c>
      <c r="C28" s="8" t="s">
        <v>24</v>
      </c>
      <c r="D28" s="17">
        <f>SUM(D29+D30)</f>
        <v>134603.22</v>
      </c>
    </row>
    <row r="29" spans="2:4">
      <c r="B29" s="29"/>
      <c r="C29" s="8" t="s">
        <v>20</v>
      </c>
      <c r="D29" s="9">
        <v>108275.82</v>
      </c>
    </row>
    <row r="30" spans="2:4" ht="30">
      <c r="B30" s="29"/>
      <c r="C30" s="8" t="s">
        <v>25</v>
      </c>
      <c r="D30" s="16">
        <v>26327.4</v>
      </c>
    </row>
    <row r="31" spans="2:4" ht="61.5" customHeight="1">
      <c r="B31" s="30"/>
      <c r="C31" s="23" t="s">
        <v>49</v>
      </c>
      <c r="D31" s="24"/>
    </row>
    <row r="32" spans="2:4">
      <c r="B32" s="13" t="s">
        <v>26</v>
      </c>
      <c r="C32" s="8" t="s">
        <v>27</v>
      </c>
      <c r="D32" s="9">
        <v>49224.31</v>
      </c>
    </row>
    <row r="33" spans="1:4">
      <c r="B33" s="20" t="s">
        <v>28</v>
      </c>
      <c r="C33" s="8" t="s">
        <v>29</v>
      </c>
      <c r="D33" s="12">
        <f>SUM(D34+D35+D36)</f>
        <v>92133.72</v>
      </c>
    </row>
    <row r="34" spans="1:4">
      <c r="B34" s="21"/>
      <c r="C34" s="8" t="s">
        <v>30</v>
      </c>
      <c r="D34" s="9">
        <v>22979.14</v>
      </c>
    </row>
    <row r="35" spans="1:4">
      <c r="B35" s="21"/>
      <c r="C35" s="8" t="s">
        <v>31</v>
      </c>
      <c r="D35" s="9">
        <v>29997.279999999999</v>
      </c>
    </row>
    <row r="36" spans="1:4">
      <c r="B36" s="21"/>
      <c r="C36" s="8" t="s">
        <v>32</v>
      </c>
      <c r="D36" s="12">
        <f>SUM(D37+D38)</f>
        <v>39157.299999999996</v>
      </c>
    </row>
    <row r="37" spans="1:4">
      <c r="B37" s="21"/>
      <c r="C37" s="8" t="s">
        <v>33</v>
      </c>
      <c r="D37" s="9">
        <v>31498.42</v>
      </c>
    </row>
    <row r="38" spans="1:4">
      <c r="B38" s="21"/>
      <c r="C38" s="8" t="s">
        <v>34</v>
      </c>
      <c r="D38" s="9">
        <v>7658.88</v>
      </c>
    </row>
    <row r="39" spans="1:4" ht="31.5" customHeight="1">
      <c r="B39" s="21"/>
      <c r="C39" s="23" t="s">
        <v>35</v>
      </c>
      <c r="D39" s="24"/>
    </row>
    <row r="40" spans="1:4">
      <c r="B40" s="22"/>
      <c r="C40" s="8" t="s">
        <v>36</v>
      </c>
      <c r="D40" s="12"/>
    </row>
    <row r="41" spans="1:4" ht="45">
      <c r="B41" s="13" t="s">
        <v>37</v>
      </c>
      <c r="C41" s="8" t="s">
        <v>38</v>
      </c>
      <c r="D41" s="9">
        <v>59452.06</v>
      </c>
    </row>
    <row r="42" spans="1:4">
      <c r="B42" s="13" t="s">
        <v>39</v>
      </c>
      <c r="C42" s="8" t="s">
        <v>40</v>
      </c>
      <c r="D42" s="9">
        <v>2779.97</v>
      </c>
    </row>
    <row r="43" spans="1:4">
      <c r="B43" s="13" t="s">
        <v>44</v>
      </c>
      <c r="C43" s="8" t="s">
        <v>45</v>
      </c>
      <c r="D43" s="16">
        <v>3000</v>
      </c>
    </row>
    <row r="44" spans="1:4">
      <c r="B44" s="13">
        <v>4</v>
      </c>
      <c r="C44" s="8" t="s">
        <v>41</v>
      </c>
      <c r="D44" s="18">
        <v>0</v>
      </c>
    </row>
    <row r="47" spans="1:4">
      <c r="A47" s="14" t="s">
        <v>42</v>
      </c>
    </row>
    <row r="48" spans="1:4">
      <c r="A48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7"/>
  <sheetViews>
    <sheetView topLeftCell="A7" workbookViewId="0">
      <selection activeCell="F39" sqref="F3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53</v>
      </c>
    </row>
    <row r="11" spans="2:5" ht="15.75">
      <c r="C11" s="4"/>
    </row>
    <row r="12" spans="2:5" ht="15.75">
      <c r="B12" s="4" t="s">
        <v>54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5" t="s">
        <v>7</v>
      </c>
      <c r="C15" s="6" t="s">
        <v>8</v>
      </c>
      <c r="D15" s="7">
        <f>SUM(D16:D20)</f>
        <v>565315.67999999993</v>
      </c>
    </row>
    <row r="16" spans="2:5">
      <c r="B16" s="26"/>
      <c r="C16" s="8" t="s">
        <v>9</v>
      </c>
      <c r="D16" s="16">
        <v>525532.38</v>
      </c>
    </row>
    <row r="17" spans="2:4">
      <c r="B17" s="26"/>
      <c r="C17" s="8" t="s">
        <v>10</v>
      </c>
      <c r="D17" s="16">
        <v>808.22</v>
      </c>
    </row>
    <row r="18" spans="2:4">
      <c r="B18" s="26"/>
      <c r="C18" s="8" t="s">
        <v>11</v>
      </c>
      <c r="D18" s="16">
        <v>34707.599999999999</v>
      </c>
    </row>
    <row r="19" spans="2:4">
      <c r="B19" s="26"/>
      <c r="C19" s="8" t="s">
        <v>12</v>
      </c>
      <c r="D19" s="9">
        <v>4123.4799999999996</v>
      </c>
    </row>
    <row r="20" spans="2:4">
      <c r="B20" s="27"/>
      <c r="C20" s="8" t="s">
        <v>13</v>
      </c>
      <c r="D20" s="16">
        <v>144</v>
      </c>
    </row>
    <row r="21" spans="2:4">
      <c r="B21" s="10" t="s">
        <v>14</v>
      </c>
      <c r="C21" s="8" t="s">
        <v>15</v>
      </c>
      <c r="D21" s="9">
        <v>582196.67000000004</v>
      </c>
    </row>
    <row r="22" spans="2:4" ht="17.25" customHeight="1">
      <c r="B22" s="10" t="s">
        <v>16</v>
      </c>
      <c r="C22" s="11" t="s">
        <v>17</v>
      </c>
      <c r="D22" s="19">
        <f>SUM(D23+D28+D32+D33+D41+D42)</f>
        <v>608264.71</v>
      </c>
    </row>
    <row r="23" spans="2:4">
      <c r="B23" s="28" t="s">
        <v>18</v>
      </c>
      <c r="C23" s="11" t="s">
        <v>19</v>
      </c>
      <c r="D23" s="12">
        <f>SUM(D24+D25+D27)</f>
        <v>122489.42</v>
      </c>
    </row>
    <row r="24" spans="2:4">
      <c r="B24" s="29"/>
      <c r="C24" s="8" t="s">
        <v>20</v>
      </c>
      <c r="D24" s="9">
        <v>86239.27</v>
      </c>
    </row>
    <row r="25" spans="2:4" ht="30">
      <c r="B25" s="29"/>
      <c r="C25" s="8" t="s">
        <v>21</v>
      </c>
      <c r="D25" s="9">
        <v>20969.169999999998</v>
      </c>
    </row>
    <row r="26" spans="2:4" ht="47.25" customHeight="1">
      <c r="B26" s="29"/>
      <c r="C26" s="23" t="s">
        <v>55</v>
      </c>
      <c r="D26" s="24"/>
    </row>
    <row r="27" spans="2:4" ht="30">
      <c r="B27" s="30"/>
      <c r="C27" s="8" t="s">
        <v>56</v>
      </c>
      <c r="D27" s="16">
        <v>15280.98</v>
      </c>
    </row>
    <row r="28" spans="2:4">
      <c r="B28" s="28" t="s">
        <v>23</v>
      </c>
      <c r="C28" s="8" t="s">
        <v>24</v>
      </c>
      <c r="D28" s="17">
        <f>SUM(D29+D30)</f>
        <v>203326.27</v>
      </c>
    </row>
    <row r="29" spans="2:4">
      <c r="B29" s="29"/>
      <c r="C29" s="8" t="s">
        <v>20</v>
      </c>
      <c r="D29" s="9">
        <v>163557.15</v>
      </c>
    </row>
    <row r="30" spans="2:4" ht="30">
      <c r="B30" s="29"/>
      <c r="C30" s="8" t="s">
        <v>25</v>
      </c>
      <c r="D30" s="16">
        <v>39769.120000000003</v>
      </c>
    </row>
    <row r="31" spans="2:4" ht="74.25" customHeight="1">
      <c r="B31" s="30"/>
      <c r="C31" s="23" t="s">
        <v>57</v>
      </c>
      <c r="D31" s="24"/>
    </row>
    <row r="32" spans="2:4">
      <c r="B32" s="13" t="s">
        <v>26</v>
      </c>
      <c r="C32" s="8" t="s">
        <v>27</v>
      </c>
      <c r="D32" s="9">
        <v>49349.87</v>
      </c>
    </row>
    <row r="33" spans="1:4">
      <c r="B33" s="20" t="s">
        <v>28</v>
      </c>
      <c r="C33" s="8" t="s">
        <v>29</v>
      </c>
      <c r="D33" s="12">
        <f>SUM(D34+D35+D36)</f>
        <v>139169.76</v>
      </c>
    </row>
    <row r="34" spans="1:4">
      <c r="B34" s="21"/>
      <c r="C34" s="8" t="s">
        <v>30</v>
      </c>
      <c r="D34" s="16">
        <v>34707.599999999999</v>
      </c>
    </row>
    <row r="35" spans="1:4">
      <c r="B35" s="21"/>
      <c r="C35" s="8" t="s">
        <v>31</v>
      </c>
      <c r="D35" s="16">
        <v>45312.7</v>
      </c>
    </row>
    <row r="36" spans="1:4">
      <c r="B36" s="21"/>
      <c r="C36" s="8" t="s">
        <v>32</v>
      </c>
      <c r="D36" s="17">
        <f>SUM(D37+D38)</f>
        <v>59149.460000000006</v>
      </c>
    </row>
    <row r="37" spans="1:4">
      <c r="B37" s="21"/>
      <c r="C37" s="8" t="s">
        <v>33</v>
      </c>
      <c r="D37" s="9">
        <v>47580.26</v>
      </c>
    </row>
    <row r="38" spans="1:4">
      <c r="B38" s="21"/>
      <c r="C38" s="8" t="s">
        <v>34</v>
      </c>
      <c r="D38" s="16">
        <v>11569.2</v>
      </c>
    </row>
    <row r="39" spans="1:4" ht="30.75" customHeight="1">
      <c r="B39" s="21"/>
      <c r="C39" s="23" t="s">
        <v>35</v>
      </c>
      <c r="D39" s="24"/>
    </row>
    <row r="40" spans="1:4">
      <c r="B40" s="22"/>
      <c r="C40" s="8" t="s">
        <v>36</v>
      </c>
      <c r="D40" s="12"/>
    </row>
    <row r="41" spans="1:4" ht="45">
      <c r="B41" s="13" t="s">
        <v>37</v>
      </c>
      <c r="C41" s="8" t="s">
        <v>38</v>
      </c>
      <c r="D41" s="9">
        <v>89805.91</v>
      </c>
    </row>
    <row r="42" spans="1:4">
      <c r="B42" s="13" t="s">
        <v>39</v>
      </c>
      <c r="C42" s="8" t="s">
        <v>40</v>
      </c>
      <c r="D42" s="9">
        <v>4123.4799999999996</v>
      </c>
    </row>
    <row r="43" spans="1:4">
      <c r="B43" s="13">
        <v>4</v>
      </c>
      <c r="C43" s="8" t="s">
        <v>41</v>
      </c>
      <c r="D43" s="18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7"/>
  <sheetViews>
    <sheetView tabSelected="1" topLeftCell="A4" workbookViewId="0">
      <selection activeCell="E17" sqref="E17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58</v>
      </c>
    </row>
    <row r="11" spans="2:5" ht="15.75">
      <c r="C11" s="4"/>
    </row>
    <row r="12" spans="2:5" ht="15.75">
      <c r="B12" s="4" t="s">
        <v>59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5" t="s">
        <v>7</v>
      </c>
      <c r="C15" s="6" t="s">
        <v>8</v>
      </c>
      <c r="D15" s="7">
        <f>SUM(D16:D20)</f>
        <v>375074.83999999997</v>
      </c>
    </row>
    <row r="16" spans="2:5">
      <c r="B16" s="26"/>
      <c r="C16" s="8" t="s">
        <v>9</v>
      </c>
      <c r="D16" s="16">
        <v>348734.04</v>
      </c>
    </row>
    <row r="17" spans="2:4">
      <c r="B17" s="26"/>
      <c r="C17" s="8" t="s">
        <v>10</v>
      </c>
      <c r="D17" s="16">
        <v>169.53</v>
      </c>
    </row>
    <row r="18" spans="2:4">
      <c r="B18" s="26"/>
      <c r="C18" s="8" t="s">
        <v>11</v>
      </c>
      <c r="D18" s="16">
        <v>23031.360000000001</v>
      </c>
    </row>
    <row r="19" spans="2:4">
      <c r="B19" s="26"/>
      <c r="C19" s="8" t="s">
        <v>12</v>
      </c>
      <c r="D19" s="9">
        <v>2779.91</v>
      </c>
    </row>
    <row r="20" spans="2:4">
      <c r="B20" s="27"/>
      <c r="C20" s="8" t="s">
        <v>13</v>
      </c>
      <c r="D20" s="16">
        <v>360</v>
      </c>
    </row>
    <row r="21" spans="2:4">
      <c r="B21" s="10" t="s">
        <v>14</v>
      </c>
      <c r="C21" s="8" t="s">
        <v>15</v>
      </c>
      <c r="D21" s="9">
        <v>373760.43</v>
      </c>
    </row>
    <row r="22" spans="2:4" ht="17.25" customHeight="1">
      <c r="B22" s="10" t="s">
        <v>16</v>
      </c>
      <c r="C22" s="11" t="s">
        <v>17</v>
      </c>
      <c r="D22" s="19">
        <f>SUM(D23+D28+D32+D33+D41+D42)</f>
        <v>408694.38</v>
      </c>
    </row>
    <row r="23" spans="2:4">
      <c r="B23" s="28" t="s">
        <v>18</v>
      </c>
      <c r="C23" s="11" t="s">
        <v>19</v>
      </c>
      <c r="D23" s="12">
        <f>SUM(D24+D25+D27)</f>
        <v>81281.820000000007</v>
      </c>
    </row>
    <row r="24" spans="2:4">
      <c r="B24" s="29"/>
      <c r="C24" s="8" t="s">
        <v>20</v>
      </c>
      <c r="D24" s="9">
        <v>57226.85</v>
      </c>
    </row>
    <row r="25" spans="2:4" ht="30">
      <c r="B25" s="29"/>
      <c r="C25" s="8" t="s">
        <v>21</v>
      </c>
      <c r="D25" s="9">
        <v>13914.78</v>
      </c>
    </row>
    <row r="26" spans="2:4" ht="45.75" customHeight="1">
      <c r="B26" s="29"/>
      <c r="C26" s="23" t="s">
        <v>60</v>
      </c>
      <c r="D26" s="24"/>
    </row>
    <row r="27" spans="2:4" ht="30">
      <c r="B27" s="30"/>
      <c r="C27" s="8" t="s">
        <v>56</v>
      </c>
      <c r="D27" s="16">
        <v>10140.19</v>
      </c>
    </row>
    <row r="28" spans="2:4">
      <c r="B28" s="28" t="s">
        <v>23</v>
      </c>
      <c r="C28" s="8" t="s">
        <v>24</v>
      </c>
      <c r="D28" s="17">
        <f>SUM(D29+D30)</f>
        <v>134923.78</v>
      </c>
    </row>
    <row r="29" spans="2:4">
      <c r="B29" s="29"/>
      <c r="C29" s="8" t="s">
        <v>20</v>
      </c>
      <c r="D29" s="9">
        <v>108533.68</v>
      </c>
    </row>
    <row r="30" spans="2:4" ht="30">
      <c r="B30" s="29"/>
      <c r="C30" s="8" t="s">
        <v>25</v>
      </c>
      <c r="D30" s="16">
        <v>26390.1</v>
      </c>
    </row>
    <row r="31" spans="2:4" ht="75.75" customHeight="1">
      <c r="B31" s="30"/>
      <c r="C31" s="23" t="s">
        <v>57</v>
      </c>
      <c r="D31" s="24"/>
    </row>
    <row r="32" spans="2:4">
      <c r="B32" s="13" t="s">
        <v>26</v>
      </c>
      <c r="C32" s="8" t="s">
        <v>27</v>
      </c>
      <c r="D32" s="16">
        <v>37764.6</v>
      </c>
    </row>
    <row r="33" spans="1:4">
      <c r="B33" s="20" t="s">
        <v>28</v>
      </c>
      <c r="C33" s="8" t="s">
        <v>29</v>
      </c>
      <c r="D33" s="12">
        <f>SUM(D34+D35+D36)</f>
        <v>92350.63</v>
      </c>
    </row>
    <row r="34" spans="1:4">
      <c r="B34" s="21"/>
      <c r="C34" s="8" t="s">
        <v>30</v>
      </c>
      <c r="D34" s="16">
        <v>23031.360000000001</v>
      </c>
    </row>
    <row r="35" spans="1:4">
      <c r="B35" s="21"/>
      <c r="C35" s="8" t="s">
        <v>31</v>
      </c>
      <c r="D35" s="16">
        <v>30068.720000000001</v>
      </c>
    </row>
    <row r="36" spans="1:4">
      <c r="B36" s="21"/>
      <c r="C36" s="8" t="s">
        <v>32</v>
      </c>
      <c r="D36" s="17">
        <f>SUM(D37+D38)</f>
        <v>39250.550000000003</v>
      </c>
    </row>
    <row r="37" spans="1:4">
      <c r="B37" s="21"/>
      <c r="C37" s="8" t="s">
        <v>33</v>
      </c>
      <c r="D37" s="9">
        <v>31573.43</v>
      </c>
    </row>
    <row r="38" spans="1:4">
      <c r="B38" s="21"/>
      <c r="C38" s="8" t="s">
        <v>34</v>
      </c>
      <c r="D38" s="16">
        <v>7677.12</v>
      </c>
    </row>
    <row r="39" spans="1:4" ht="30.75" customHeight="1">
      <c r="B39" s="21"/>
      <c r="C39" s="23" t="s">
        <v>35</v>
      </c>
      <c r="D39" s="24"/>
    </row>
    <row r="40" spans="1:4">
      <c r="B40" s="22"/>
      <c r="C40" s="8" t="s">
        <v>36</v>
      </c>
      <c r="D40" s="12"/>
    </row>
    <row r="41" spans="1:4" ht="45">
      <c r="B41" s="13" t="s">
        <v>37</v>
      </c>
      <c r="C41" s="8" t="s">
        <v>38</v>
      </c>
      <c r="D41" s="9">
        <v>59593.64</v>
      </c>
    </row>
    <row r="42" spans="1:4">
      <c r="B42" s="13" t="s">
        <v>39</v>
      </c>
      <c r="C42" s="8" t="s">
        <v>40</v>
      </c>
      <c r="D42" s="9">
        <v>2779.91</v>
      </c>
    </row>
    <row r="43" spans="1:4">
      <c r="B43" s="13">
        <v>4</v>
      </c>
      <c r="C43" s="8" t="s">
        <v>41</v>
      </c>
      <c r="D43" s="18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2014-03-26T05:00:59Z</dcterms:modified>
</cp:coreProperties>
</file>