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 activeTab="12"/>
  </bookViews>
  <sheets>
    <sheet name="2" sheetId="10" r:id="rId1"/>
    <sheet name="3" sheetId="11" r:id="rId2"/>
    <sheet name="4" sheetId="12" r:id="rId3"/>
    <sheet name="5" sheetId="13" r:id="rId4"/>
    <sheet name="6" sheetId="14" r:id="rId5"/>
    <sheet name="8" sheetId="15" r:id="rId6"/>
    <sheet name="11" sheetId="16" r:id="rId7"/>
    <sheet name="12" sheetId="17" r:id="rId8"/>
    <sheet name="13" sheetId="18" r:id="rId9"/>
    <sheet name="15" sheetId="19" r:id="rId10"/>
    <sheet name="16" sheetId="20" r:id="rId11"/>
    <sheet name="18" sheetId="21" r:id="rId12"/>
    <sheet name="20" sheetId="22" r:id="rId13"/>
  </sheets>
  <calcPr calcId="125725" refMode="R1C1"/>
</workbook>
</file>

<file path=xl/calcChain.xml><?xml version="1.0" encoding="utf-8"?>
<calcChain xmlns="http://schemas.openxmlformats.org/spreadsheetml/2006/main">
  <c r="E43" i="21"/>
  <c r="E45" s="1"/>
  <c r="E43" i="20"/>
  <c r="E45" s="1"/>
  <c r="E43" i="19"/>
  <c r="E45" s="1"/>
  <c r="E43" i="18"/>
  <c r="E45" s="1"/>
  <c r="E43" i="17"/>
  <c r="E45" s="1"/>
  <c r="E43" i="16"/>
  <c r="E45" s="1"/>
  <c r="E43" i="15"/>
  <c r="E45" s="1"/>
  <c r="E43" i="14"/>
  <c r="E45" s="1"/>
  <c r="E43" i="13"/>
  <c r="E45" s="1"/>
  <c r="E43" i="12"/>
  <c r="E45" s="1"/>
  <c r="E43" i="11"/>
  <c r="E45" s="1"/>
  <c r="E43" i="10"/>
  <c r="E45" s="1"/>
  <c r="E45" i="22"/>
  <c r="E43"/>
  <c r="E38" i="21"/>
  <c r="E37"/>
  <c r="E39" s="1"/>
  <c r="D33"/>
  <c r="E32"/>
  <c r="E31"/>
  <c r="E27"/>
  <c r="E23"/>
  <c r="F22"/>
  <c r="F21"/>
  <c r="G21" s="1"/>
  <c r="E18"/>
  <c r="F17"/>
  <c r="G16"/>
  <c r="F16"/>
  <c r="G15"/>
  <c r="F15"/>
  <c r="F18" s="1"/>
  <c r="E12"/>
  <c r="F11"/>
  <c r="F10"/>
  <c r="F9"/>
  <c r="G9" s="1"/>
  <c r="E38" i="20"/>
  <c r="E37"/>
  <c r="E39" s="1"/>
  <c r="D33"/>
  <c r="E32"/>
  <c r="E31"/>
  <c r="E27"/>
  <c r="E23"/>
  <c r="F22"/>
  <c r="F21"/>
  <c r="E18"/>
  <c r="F17"/>
  <c r="G16"/>
  <c r="F16"/>
  <c r="G15"/>
  <c r="F15"/>
  <c r="F18" s="1"/>
  <c r="E12"/>
  <c r="F11"/>
  <c r="F10"/>
  <c r="F9"/>
  <c r="G9" s="1"/>
  <c r="E38" i="19"/>
  <c r="E37"/>
  <c r="E39" s="1"/>
  <c r="D33"/>
  <c r="E32"/>
  <c r="E31"/>
  <c r="E27"/>
  <c r="E23"/>
  <c r="F22"/>
  <c r="F21"/>
  <c r="G21" s="1"/>
  <c r="E18"/>
  <c r="F17"/>
  <c r="G16"/>
  <c r="F16"/>
  <c r="G15"/>
  <c r="F15"/>
  <c r="F18" s="1"/>
  <c r="E12"/>
  <c r="F11"/>
  <c r="F10"/>
  <c r="F9"/>
  <c r="G9" s="1"/>
  <c r="E38" i="18"/>
  <c r="E37"/>
  <c r="E39" s="1"/>
  <c r="D33"/>
  <c r="E32"/>
  <c r="E31"/>
  <c r="E27"/>
  <c r="E23"/>
  <c r="F22"/>
  <c r="F21"/>
  <c r="E18"/>
  <c r="F17"/>
  <c r="G16"/>
  <c r="F16"/>
  <c r="G15"/>
  <c r="F15"/>
  <c r="F18" s="1"/>
  <c r="E12"/>
  <c r="F11"/>
  <c r="F10"/>
  <c r="F9"/>
  <c r="G9" s="1"/>
  <c r="E38" i="17"/>
  <c r="E37"/>
  <c r="E39" s="1"/>
  <c r="D33"/>
  <c r="E32"/>
  <c r="E31"/>
  <c r="E27"/>
  <c r="E23"/>
  <c r="F22"/>
  <c r="F21"/>
  <c r="G21" s="1"/>
  <c r="E18"/>
  <c r="F17"/>
  <c r="G16"/>
  <c r="F16"/>
  <c r="G15"/>
  <c r="F15"/>
  <c r="F18" s="1"/>
  <c r="E12"/>
  <c r="F11"/>
  <c r="F10"/>
  <c r="F9"/>
  <c r="G9" s="1"/>
  <c r="E38" i="16"/>
  <c r="E37"/>
  <c r="E39" s="1"/>
  <c r="D33"/>
  <c r="E32"/>
  <c r="E31"/>
  <c r="E33" s="1"/>
  <c r="E27"/>
  <c r="E23"/>
  <c r="F22"/>
  <c r="F21"/>
  <c r="G21" s="1"/>
  <c r="E18"/>
  <c r="F17"/>
  <c r="F16"/>
  <c r="G16" s="1"/>
  <c r="F15"/>
  <c r="E12"/>
  <c r="F11"/>
  <c r="F12" s="1"/>
  <c r="F10"/>
  <c r="G9"/>
  <c r="F9"/>
  <c r="E38" i="15"/>
  <c r="E37"/>
  <c r="D33"/>
  <c r="E32"/>
  <c r="E31"/>
  <c r="E33" s="1"/>
  <c r="E27"/>
  <c r="E23"/>
  <c r="F22"/>
  <c r="F21"/>
  <c r="G21" s="1"/>
  <c r="E18"/>
  <c r="F17"/>
  <c r="F16"/>
  <c r="G16" s="1"/>
  <c r="F15"/>
  <c r="F18" s="1"/>
  <c r="E12"/>
  <c r="F11"/>
  <c r="F12" s="1"/>
  <c r="F10"/>
  <c r="G9"/>
  <c r="F9"/>
  <c r="E38" i="14"/>
  <c r="E37"/>
  <c r="D33"/>
  <c r="E32"/>
  <c r="E31"/>
  <c r="E33" s="1"/>
  <c r="E27"/>
  <c r="E23"/>
  <c r="F22"/>
  <c r="F21"/>
  <c r="G21" s="1"/>
  <c r="E18"/>
  <c r="F17"/>
  <c r="F16"/>
  <c r="G16" s="1"/>
  <c r="F15"/>
  <c r="F18" s="1"/>
  <c r="E12"/>
  <c r="F11"/>
  <c r="F12" s="1"/>
  <c r="F10"/>
  <c r="G9"/>
  <c r="F9"/>
  <c r="E38" i="13"/>
  <c r="E37"/>
  <c r="D33"/>
  <c r="E32"/>
  <c r="E31"/>
  <c r="E33" s="1"/>
  <c r="E27"/>
  <c r="E23"/>
  <c r="F22"/>
  <c r="F21"/>
  <c r="G21" s="1"/>
  <c r="E18"/>
  <c r="F17"/>
  <c r="F16"/>
  <c r="G16" s="1"/>
  <c r="F15"/>
  <c r="E12"/>
  <c r="F11"/>
  <c r="F12" s="1"/>
  <c r="F10"/>
  <c r="G9"/>
  <c r="F9"/>
  <c r="E38" i="12"/>
  <c r="E37"/>
  <c r="D33"/>
  <c r="E32"/>
  <c r="E31"/>
  <c r="E33" s="1"/>
  <c r="E27"/>
  <c r="E23"/>
  <c r="F22"/>
  <c r="F21"/>
  <c r="G21" s="1"/>
  <c r="E18"/>
  <c r="F17"/>
  <c r="F16"/>
  <c r="G16" s="1"/>
  <c r="F15"/>
  <c r="F18" s="1"/>
  <c r="E12"/>
  <c r="F11"/>
  <c r="F12" s="1"/>
  <c r="F10"/>
  <c r="G9"/>
  <c r="F9"/>
  <c r="E38" i="11"/>
  <c r="E37"/>
  <c r="D33"/>
  <c r="E32"/>
  <c r="E31"/>
  <c r="E33" s="1"/>
  <c r="E27"/>
  <c r="E23"/>
  <c r="F22"/>
  <c r="F21"/>
  <c r="G21" s="1"/>
  <c r="E18"/>
  <c r="F17"/>
  <c r="F16"/>
  <c r="G16" s="1"/>
  <c r="F15"/>
  <c r="F18" s="1"/>
  <c r="E12"/>
  <c r="F11"/>
  <c r="F12" s="1"/>
  <c r="F10"/>
  <c r="G9"/>
  <c r="F9"/>
  <c r="E38" i="10"/>
  <c r="E37"/>
  <c r="D33"/>
  <c r="E32"/>
  <c r="E31"/>
  <c r="E33" s="1"/>
  <c r="E27"/>
  <c r="E23"/>
  <c r="F22"/>
  <c r="F21"/>
  <c r="G21" s="1"/>
  <c r="E18"/>
  <c r="F17"/>
  <c r="F16"/>
  <c r="G16" s="1"/>
  <c r="F15"/>
  <c r="E12"/>
  <c r="F11"/>
  <c r="F12" s="1"/>
  <c r="F10"/>
  <c r="G9"/>
  <c r="F9"/>
  <c r="E38" i="22"/>
  <c r="E37"/>
  <c r="E39" s="1"/>
  <c r="D33"/>
  <c r="E32"/>
  <c r="E31"/>
  <c r="E27"/>
  <c r="E23"/>
  <c r="F22"/>
  <c r="F21"/>
  <c r="G21" s="1"/>
  <c r="E18"/>
  <c r="F17"/>
  <c r="G16"/>
  <c r="F16"/>
  <c r="G15"/>
  <c r="F15"/>
  <c r="F18" s="1"/>
  <c r="E12"/>
  <c r="F11"/>
  <c r="F10"/>
  <c r="F9"/>
  <c r="G9" s="1"/>
  <c r="F12" i="21" l="1"/>
  <c r="E33"/>
  <c r="F12" i="20"/>
  <c r="F23"/>
  <c r="E33"/>
  <c r="F12" i="19"/>
  <c r="E33"/>
  <c r="F12" i="18"/>
  <c r="F23"/>
  <c r="E33"/>
  <c r="F12" i="17"/>
  <c r="E33"/>
  <c r="F18" i="16"/>
  <c r="G15"/>
  <c r="G15" i="15"/>
  <c r="E39"/>
  <c r="G15" i="14"/>
  <c r="E39"/>
  <c r="F18" i="13"/>
  <c r="G15"/>
  <c r="E39"/>
  <c r="G15" i="12"/>
  <c r="E39"/>
  <c r="G15" i="11"/>
  <c r="E39"/>
  <c r="F18" i="10"/>
  <c r="G15"/>
  <c r="E39"/>
  <c r="F23" i="21"/>
  <c r="G21" i="20"/>
  <c r="F23" i="19"/>
  <c r="G21" i="18"/>
  <c r="F23" i="17"/>
  <c r="F23" i="16"/>
  <c r="F23" i="15"/>
  <c r="F23" i="14"/>
  <c r="F23" i="13"/>
  <c r="F23" i="12"/>
  <c r="F23" i="11"/>
  <c r="F23" i="10"/>
  <c r="F12" i="22"/>
  <c r="E33"/>
  <c r="F23"/>
</calcChain>
</file>

<file path=xl/sharedStrings.xml><?xml version="1.0" encoding="utf-8"?>
<sst xmlns="http://schemas.openxmlformats.org/spreadsheetml/2006/main" count="988" uniqueCount="51">
  <si>
    <t>А) Вывоз мусора по графику</t>
  </si>
  <si>
    <t>Б) Вывоз крупногабаритного мусора</t>
  </si>
  <si>
    <t>В) Обслуживание придомовой территории:</t>
  </si>
  <si>
    <t>«  16 »  марта   2015 г.</t>
  </si>
  <si>
    <t>площадь</t>
  </si>
  <si>
    <t>наименование работ</t>
  </si>
  <si>
    <t>единица измерения</t>
  </si>
  <si>
    <t>стоимость, руб.</t>
  </si>
  <si>
    <t>мусоровоз МКЗ 6003</t>
  </si>
  <si>
    <t>маш/час</t>
  </si>
  <si>
    <t>оператор- манипулятора</t>
  </si>
  <si>
    <t>час</t>
  </si>
  <si>
    <t>накладные расходы</t>
  </si>
  <si>
    <t>итого</t>
  </si>
  <si>
    <t>трактор</t>
  </si>
  <si>
    <t>дворник</t>
  </si>
  <si>
    <t>Приложение №1</t>
  </si>
  <si>
    <t xml:space="preserve">Калькуляция </t>
  </si>
  <si>
    <t>Выполнение работ по содержанию придомовой терриитории</t>
  </si>
  <si>
    <t>стоимость        1 часа</t>
  </si>
  <si>
    <t>стоимость 1 ед.изм. (на 1 кв.м.)</t>
  </si>
  <si>
    <t xml:space="preserve">стоимость, руб. в год </t>
  </si>
  <si>
    <t>кол-во отработанных часов в год</t>
  </si>
  <si>
    <t>стоимость 1 часа</t>
  </si>
  <si>
    <t xml:space="preserve">Расходы на административно-управленческий персонал </t>
  </si>
  <si>
    <t>Аренда, связь, программное обеспечение, услуги юриста, экономиста, паспортного стола, бухгалтерии, налоги, гос. пошлина, доставка квитанций</t>
  </si>
  <si>
    <t>Расходы на аварийно-диспетчерскую службу</t>
  </si>
  <si>
    <t>диспетчер                         дежурный слесарь</t>
  </si>
  <si>
    <t>Расходы по договорам со специализированными организациями</t>
  </si>
  <si>
    <t>стоимость</t>
  </si>
  <si>
    <t>Вентиляционные системы</t>
  </si>
  <si>
    <t>руб.</t>
  </si>
  <si>
    <t>Внутридомовое газовое обслуживание</t>
  </si>
  <si>
    <t xml:space="preserve">Итого </t>
  </si>
  <si>
    <t>по адресу ул. Кирова д.№20</t>
  </si>
  <si>
    <t>по адресу ул. Кирова д.№2</t>
  </si>
  <si>
    <t>по адресу ул. Кирова д.№3</t>
  </si>
  <si>
    <t>по адресу ул. Кирова д.№4</t>
  </si>
  <si>
    <t>по адресу ул. Кирова д.№5</t>
  </si>
  <si>
    <t>по адресу ул. Кирова д.№6</t>
  </si>
  <si>
    <t>по адресу ул. Кирова д.№8</t>
  </si>
  <si>
    <t>по адресу ул. Кирова д.№11</t>
  </si>
  <si>
    <t>по адресу ул. Кирова д.№12</t>
  </si>
  <si>
    <t>по адресу ул. Кирова д.№13</t>
  </si>
  <si>
    <t>по адресу ул. Кирова д.№15</t>
  </si>
  <si>
    <t>по адресу ул. Кирова д.№16</t>
  </si>
  <si>
    <t>по адресу ул. Кирова д.№18</t>
  </si>
  <si>
    <t>Расходы по запуску и остановке отопления</t>
  </si>
  <si>
    <t>Запуск и остановка отопления в МКД</t>
  </si>
  <si>
    <t>исп.экономист</t>
  </si>
  <si>
    <t>тел 4-92-97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</si>
</sst>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00"/>
  </numFmts>
  <fonts count="6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6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 applyAlignment="1">
      <alignment horizontal="right"/>
    </xf>
    <xf numFmtId="0" fontId="1" fillId="0" borderId="0" xfId="0" applyFont="1"/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0" xfId="0" applyBorder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5" fillId="0" borderId="0" xfId="0" applyFont="1"/>
    <xf numFmtId="0" fontId="3" fillId="0" borderId="0" xfId="0" applyFont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4" fillId="0" borderId="2" xfId="0" applyFont="1" applyBorder="1" applyAlignment="1">
      <alignment wrapText="1"/>
    </xf>
    <xf numFmtId="0" fontId="4" fillId="0" borderId="3" xfId="0" applyFont="1" applyBorder="1" applyAlignment="1">
      <alignment wrapText="1"/>
    </xf>
    <xf numFmtId="0" fontId="1" fillId="0" borderId="4" xfId="0" applyFont="1" applyBorder="1"/>
    <xf numFmtId="2" fontId="0" fillId="0" borderId="1" xfId="0" applyNumberFormat="1" applyBorder="1" applyAlignment="1">
      <alignment horizontal="center"/>
    </xf>
    <xf numFmtId="2" fontId="0" fillId="0" borderId="0" xfId="0" applyNumberFormat="1"/>
    <xf numFmtId="2" fontId="0" fillId="0" borderId="1" xfId="0" applyNumberForma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G48"/>
  <sheetViews>
    <sheetView topLeftCell="A34" workbookViewId="0">
      <selection activeCell="F44" sqref="F44"/>
    </sheetView>
  </sheetViews>
  <sheetFormatPr defaultRowHeight="15"/>
  <cols>
    <col min="2" max="2" width="28" customWidth="1"/>
    <col min="3" max="4" width="13.42578125" customWidth="1"/>
    <col min="5" max="5" width="11.28515625" customWidth="1"/>
    <col min="6" max="6" width="10.7109375" customWidth="1"/>
    <col min="7" max="7" width="12.7109375" customWidth="1"/>
  </cols>
  <sheetData>
    <row r="1" spans="2:7">
      <c r="F1" s="1" t="s">
        <v>16</v>
      </c>
    </row>
    <row r="2" spans="2:7">
      <c r="F2" s="1" t="s">
        <v>3</v>
      </c>
    </row>
    <row r="3" spans="2:7" ht="18.75">
      <c r="B3" s="17" t="s">
        <v>17</v>
      </c>
      <c r="C3" s="17"/>
      <c r="D3" s="17"/>
      <c r="E3" s="17"/>
      <c r="F3" s="17"/>
    </row>
    <row r="4" spans="2:7">
      <c r="B4" s="2" t="s">
        <v>35</v>
      </c>
    </row>
    <row r="5" spans="2:7">
      <c r="C5" t="s">
        <v>4</v>
      </c>
      <c r="E5" s="3">
        <v>707.1</v>
      </c>
    </row>
    <row r="6" spans="2:7">
      <c r="B6" s="2" t="s">
        <v>18</v>
      </c>
      <c r="E6" s="6"/>
    </row>
    <row r="7" spans="2:7">
      <c r="B7" t="s">
        <v>0</v>
      </c>
    </row>
    <row r="8" spans="2:7" ht="39.75" customHeight="1">
      <c r="B8" s="5" t="s">
        <v>5</v>
      </c>
      <c r="C8" s="4" t="s">
        <v>6</v>
      </c>
      <c r="D8" s="4" t="s">
        <v>19</v>
      </c>
      <c r="E8" s="7" t="s">
        <v>20</v>
      </c>
      <c r="F8" s="4" t="s">
        <v>21</v>
      </c>
      <c r="G8" s="8" t="s">
        <v>22</v>
      </c>
    </row>
    <row r="9" spans="2:7">
      <c r="B9" s="3" t="s">
        <v>8</v>
      </c>
      <c r="C9" s="9" t="s">
        <v>9</v>
      </c>
      <c r="D9" s="9">
        <v>482.45</v>
      </c>
      <c r="E9" s="9">
        <v>9.68</v>
      </c>
      <c r="F9" s="10">
        <f>PRODUCT(E9,E5)</f>
        <v>6844.7280000000001</v>
      </c>
      <c r="G9" s="10">
        <f>F9/D9</f>
        <v>14.187434967354131</v>
      </c>
    </row>
    <row r="10" spans="2:7">
      <c r="B10" s="3" t="s">
        <v>10</v>
      </c>
      <c r="C10" s="9" t="s">
        <v>11</v>
      </c>
      <c r="D10" s="9">
        <v>86.49</v>
      </c>
      <c r="E10" s="9">
        <v>3.1</v>
      </c>
      <c r="F10" s="10">
        <f>PRODUCT(E10,E5)</f>
        <v>2192.0100000000002</v>
      </c>
      <c r="G10" s="10"/>
    </row>
    <row r="11" spans="2:7">
      <c r="B11" s="3" t="s">
        <v>12</v>
      </c>
      <c r="C11" s="11">
        <v>0.4</v>
      </c>
      <c r="D11" s="11"/>
      <c r="E11" s="9">
        <v>1.24</v>
      </c>
      <c r="F11" s="10">
        <f>PRODUCT(E11,E5)</f>
        <v>876.80399999999997</v>
      </c>
      <c r="G11" s="9"/>
    </row>
    <row r="12" spans="2:7">
      <c r="B12" s="3" t="s">
        <v>13</v>
      </c>
      <c r="C12" s="9"/>
      <c r="D12" s="9"/>
      <c r="E12" s="9">
        <f>SUM(E9:E11)</f>
        <v>14.02</v>
      </c>
      <c r="F12" s="10">
        <f>SUM(F9:F11)</f>
        <v>9913.5420000000013</v>
      </c>
      <c r="G12" s="9"/>
    </row>
    <row r="13" spans="2:7">
      <c r="B13" t="s">
        <v>1</v>
      </c>
      <c r="F13" s="24"/>
    </row>
    <row r="14" spans="2:7" ht="36.75" customHeight="1">
      <c r="B14" s="5" t="s">
        <v>5</v>
      </c>
      <c r="C14" s="4" t="s">
        <v>6</v>
      </c>
      <c r="D14" s="4" t="s">
        <v>23</v>
      </c>
      <c r="E14" s="7" t="s">
        <v>20</v>
      </c>
      <c r="F14" s="25" t="s">
        <v>7</v>
      </c>
      <c r="G14" s="8" t="s">
        <v>22</v>
      </c>
    </row>
    <row r="15" spans="2:7">
      <c r="B15" s="3" t="s">
        <v>14</v>
      </c>
      <c r="C15" s="9" t="s">
        <v>9</v>
      </c>
      <c r="D15" s="9">
        <v>409.46</v>
      </c>
      <c r="E15" s="9">
        <v>6.7960000000000003</v>
      </c>
      <c r="F15" s="10">
        <f>SUM(E15,E5)</f>
        <v>713.89600000000007</v>
      </c>
      <c r="G15" s="12">
        <f>F15/D15</f>
        <v>1.7435060811800911</v>
      </c>
    </row>
    <row r="16" spans="2:7">
      <c r="B16" s="3" t="s">
        <v>15</v>
      </c>
      <c r="C16" s="9" t="s">
        <v>11</v>
      </c>
      <c r="D16" s="9">
        <v>86.49</v>
      </c>
      <c r="E16" s="9">
        <v>6.7149999999999999</v>
      </c>
      <c r="F16" s="10">
        <f>PRODUCT(E16,E5)</f>
        <v>4748.1765000000005</v>
      </c>
      <c r="G16" s="12">
        <f>F16/D16</f>
        <v>54.898560527228589</v>
      </c>
    </row>
    <row r="17" spans="2:7">
      <c r="B17" s="3" t="s">
        <v>12</v>
      </c>
      <c r="C17" s="11">
        <v>0.4</v>
      </c>
      <c r="D17" s="11"/>
      <c r="E17" s="9">
        <v>2.6850000000000001</v>
      </c>
      <c r="F17" s="10">
        <f>E17*E5</f>
        <v>1898.5635000000002</v>
      </c>
      <c r="G17" s="9"/>
    </row>
    <row r="18" spans="2:7">
      <c r="B18" s="3" t="s">
        <v>13</v>
      </c>
      <c r="C18" s="9"/>
      <c r="D18" s="9"/>
      <c r="E18" s="9">
        <f>SUM(E15:E17)</f>
        <v>16.195999999999998</v>
      </c>
      <c r="F18" s="10">
        <f>SUM(F15:F17)</f>
        <v>7360.6360000000004</v>
      </c>
      <c r="G18" s="9"/>
    </row>
    <row r="19" spans="2:7">
      <c r="B19" t="s">
        <v>2</v>
      </c>
      <c r="F19" s="24"/>
    </row>
    <row r="20" spans="2:7" ht="38.25">
      <c r="B20" s="5" t="s">
        <v>5</v>
      </c>
      <c r="C20" s="4" t="s">
        <v>6</v>
      </c>
      <c r="D20" s="4" t="s">
        <v>23</v>
      </c>
      <c r="E20" s="7" t="s">
        <v>20</v>
      </c>
      <c r="F20" s="25" t="s">
        <v>7</v>
      </c>
      <c r="G20" s="8" t="s">
        <v>22</v>
      </c>
    </row>
    <row r="21" spans="2:7">
      <c r="B21" s="3" t="s">
        <v>15</v>
      </c>
      <c r="C21" s="9" t="s">
        <v>11</v>
      </c>
      <c r="D21" s="9">
        <v>86.49</v>
      </c>
      <c r="E21" s="13">
        <v>6.7149999999999999</v>
      </c>
      <c r="F21" s="10">
        <f>PRODUCT(E21,E5)</f>
        <v>4748.1765000000005</v>
      </c>
      <c r="G21" s="12">
        <f>F21/D21</f>
        <v>54.898560527228589</v>
      </c>
    </row>
    <row r="22" spans="2:7">
      <c r="B22" s="3" t="s">
        <v>12</v>
      </c>
      <c r="C22" s="11">
        <v>0.5</v>
      </c>
      <c r="D22" s="11"/>
      <c r="E22" s="9">
        <v>3.3570000000000002</v>
      </c>
      <c r="F22" s="10">
        <f>PRODUCT(E22,E5)</f>
        <v>2373.7347000000004</v>
      </c>
      <c r="G22" s="9"/>
    </row>
    <row r="23" spans="2:7">
      <c r="B23" s="3" t="s">
        <v>13</v>
      </c>
      <c r="C23" s="9"/>
      <c r="D23" s="9"/>
      <c r="E23" s="9">
        <f>SUM(E21:E22)</f>
        <v>10.071999999999999</v>
      </c>
      <c r="F23" s="10">
        <f>SUM(F21:F22)</f>
        <v>7121.9112000000005</v>
      </c>
      <c r="G23" s="9"/>
    </row>
    <row r="25" spans="2:7">
      <c r="B25" s="2" t="s">
        <v>24</v>
      </c>
    </row>
    <row r="26" spans="2:7" ht="39">
      <c r="B26" s="18" t="s">
        <v>5</v>
      </c>
      <c r="C26" s="19"/>
      <c r="D26" s="14" t="s">
        <v>20</v>
      </c>
      <c r="E26" s="4" t="s">
        <v>7</v>
      </c>
    </row>
    <row r="27" spans="2:7" ht="49.5" customHeight="1">
      <c r="B27" s="20" t="s">
        <v>25</v>
      </c>
      <c r="C27" s="21"/>
      <c r="D27" s="9">
        <v>27.135000000000002</v>
      </c>
      <c r="E27" s="10">
        <f>PRODUCT(D27,E5)</f>
        <v>19187.158500000001</v>
      </c>
    </row>
    <row r="28" spans="2:7">
      <c r="E28" s="24"/>
    </row>
    <row r="29" spans="2:7">
      <c r="B29" s="2" t="s">
        <v>26</v>
      </c>
      <c r="E29" s="24"/>
    </row>
    <row r="30" spans="2:7" ht="38.25">
      <c r="B30" s="5" t="s">
        <v>5</v>
      </c>
      <c r="C30" s="4" t="s">
        <v>6</v>
      </c>
      <c r="D30" s="7" t="s">
        <v>20</v>
      </c>
      <c r="E30" s="25" t="s">
        <v>7</v>
      </c>
    </row>
    <row r="31" spans="2:7" ht="30">
      <c r="B31" s="5" t="s">
        <v>27</v>
      </c>
      <c r="C31" s="9" t="s">
        <v>11</v>
      </c>
      <c r="D31" s="9">
        <v>13.718</v>
      </c>
      <c r="E31" s="10">
        <f>PRODUCT(D31,E5)</f>
        <v>9699.997800000001</v>
      </c>
    </row>
    <row r="32" spans="2:7">
      <c r="B32" s="3" t="s">
        <v>12</v>
      </c>
      <c r="C32" s="11">
        <v>0.4</v>
      </c>
      <c r="D32" s="9">
        <v>5.4870000000000001</v>
      </c>
      <c r="E32" s="10">
        <f>PRODUCT(D32,E5)</f>
        <v>3879.8577</v>
      </c>
    </row>
    <row r="33" spans="2:5">
      <c r="B33" s="3" t="s">
        <v>13</v>
      </c>
      <c r="C33" s="9"/>
      <c r="D33" s="9">
        <f>SUM(D31:D32)</f>
        <v>19.204999999999998</v>
      </c>
      <c r="E33" s="10">
        <f>SUM(E31:E32)</f>
        <v>13579.855500000001</v>
      </c>
    </row>
    <row r="34" spans="2:5">
      <c r="E34" s="24"/>
    </row>
    <row r="35" spans="2:5">
      <c r="B35" s="2" t="s">
        <v>28</v>
      </c>
      <c r="E35" s="24"/>
    </row>
    <row r="36" spans="2:5" ht="38.25">
      <c r="B36" s="5" t="s">
        <v>5</v>
      </c>
      <c r="C36" s="4" t="s">
        <v>6</v>
      </c>
      <c r="D36" s="7" t="s">
        <v>20</v>
      </c>
      <c r="E36" s="25" t="s">
        <v>29</v>
      </c>
    </row>
    <row r="37" spans="2:5">
      <c r="B37" s="3" t="s">
        <v>30</v>
      </c>
      <c r="C37" s="13" t="s">
        <v>31</v>
      </c>
      <c r="D37" s="9">
        <v>3.6190000000000002</v>
      </c>
      <c r="E37" s="10">
        <f>D37*E5</f>
        <v>2558.9949000000001</v>
      </c>
    </row>
    <row r="38" spans="2:5" ht="30">
      <c r="B38" s="5" t="s">
        <v>32</v>
      </c>
      <c r="C38" s="13" t="s">
        <v>31</v>
      </c>
      <c r="D38" s="9">
        <v>0.93500000000000005</v>
      </c>
      <c r="E38" s="10">
        <f>D38*E5</f>
        <v>661.13850000000002</v>
      </c>
    </row>
    <row r="39" spans="2:5" ht="30" customHeight="1">
      <c r="B39" s="3" t="s">
        <v>13</v>
      </c>
      <c r="C39" s="3"/>
      <c r="D39" s="3"/>
      <c r="E39" s="23">
        <f>SUM(E37:E38)</f>
        <v>3220.1334000000002</v>
      </c>
    </row>
    <row r="41" spans="2:5">
      <c r="B41" s="22" t="s">
        <v>47</v>
      </c>
      <c r="C41" s="22"/>
      <c r="D41" s="22"/>
      <c r="E41" s="22"/>
    </row>
    <row r="42" spans="2:5" ht="38.25">
      <c r="B42" s="5" t="s">
        <v>5</v>
      </c>
      <c r="C42" s="4" t="s">
        <v>6</v>
      </c>
      <c r="D42" s="7" t="s">
        <v>20</v>
      </c>
      <c r="E42" s="4" t="s">
        <v>29</v>
      </c>
    </row>
    <row r="43" spans="2:5">
      <c r="B43" s="3" t="s">
        <v>48</v>
      </c>
      <c r="C43" s="3"/>
      <c r="D43" s="3">
        <v>2.19</v>
      </c>
      <c r="E43" s="23">
        <f>D43*E5</f>
        <v>1548.549</v>
      </c>
    </row>
    <row r="45" spans="2:5">
      <c r="B45" s="2" t="s">
        <v>33</v>
      </c>
      <c r="E45" s="24">
        <f>SUM(F12+F18+F23+E27+E33+E39+E43)</f>
        <v>61931.78560000001</v>
      </c>
    </row>
    <row r="47" spans="2:5">
      <c r="B47" s="16" t="s">
        <v>49</v>
      </c>
    </row>
    <row r="48" spans="2:5">
      <c r="B48" s="16" t="s">
        <v>50</v>
      </c>
    </row>
  </sheetData>
  <mergeCells count="4">
    <mergeCell ref="B3:F3"/>
    <mergeCell ref="B26:C26"/>
    <mergeCell ref="B27:C27"/>
    <mergeCell ref="B41:E41"/>
  </mergeCells>
  <pageMargins left="0.70866141732283472" right="0.70866141732283472" top="0.74803149606299213" bottom="0.74803149606299213" header="0.31496062992125984" footer="0.31496062992125984"/>
  <pageSetup paperSize="9" scale="78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B1:G48"/>
  <sheetViews>
    <sheetView topLeftCell="A32" workbookViewId="0">
      <selection activeCell="I24" sqref="I24"/>
    </sheetView>
  </sheetViews>
  <sheetFormatPr defaultRowHeight="15"/>
  <cols>
    <col min="2" max="2" width="28" customWidth="1"/>
    <col min="3" max="4" width="13.42578125" customWidth="1"/>
    <col min="5" max="5" width="11.28515625" customWidth="1"/>
    <col min="6" max="6" width="10.7109375" customWidth="1"/>
    <col min="7" max="7" width="12.7109375" customWidth="1"/>
  </cols>
  <sheetData>
    <row r="1" spans="2:7">
      <c r="F1" s="1" t="s">
        <v>16</v>
      </c>
    </row>
    <row r="2" spans="2:7">
      <c r="F2" s="1" t="s">
        <v>3</v>
      </c>
    </row>
    <row r="3" spans="2:7" ht="18.75">
      <c r="B3" s="17" t="s">
        <v>17</v>
      </c>
      <c r="C3" s="17"/>
      <c r="D3" s="17"/>
      <c r="E3" s="17"/>
      <c r="F3" s="17"/>
    </row>
    <row r="4" spans="2:7">
      <c r="B4" s="2" t="s">
        <v>44</v>
      </c>
    </row>
    <row r="5" spans="2:7">
      <c r="C5" t="s">
        <v>4</v>
      </c>
      <c r="E5" s="3">
        <v>337.7</v>
      </c>
    </row>
    <row r="6" spans="2:7">
      <c r="B6" s="2" t="s">
        <v>18</v>
      </c>
      <c r="E6" s="6"/>
    </row>
    <row r="7" spans="2:7">
      <c r="B7" t="s">
        <v>0</v>
      </c>
    </row>
    <row r="8" spans="2:7" ht="39.75" customHeight="1">
      <c r="B8" s="5" t="s">
        <v>5</v>
      </c>
      <c r="C8" s="4" t="s">
        <v>6</v>
      </c>
      <c r="D8" s="4" t="s">
        <v>19</v>
      </c>
      <c r="E8" s="7" t="s">
        <v>20</v>
      </c>
      <c r="F8" s="4" t="s">
        <v>21</v>
      </c>
      <c r="G8" s="8" t="s">
        <v>22</v>
      </c>
    </row>
    <row r="9" spans="2:7">
      <c r="B9" s="3" t="s">
        <v>8</v>
      </c>
      <c r="C9" s="9" t="s">
        <v>9</v>
      </c>
      <c r="D9" s="9">
        <v>482.45</v>
      </c>
      <c r="E9" s="9">
        <v>9.68</v>
      </c>
      <c r="F9" s="10">
        <f>PRODUCT(E9,E5)</f>
        <v>3268.9359999999997</v>
      </c>
      <c r="G9" s="10">
        <f>F9/D9</f>
        <v>6.7756990361695504</v>
      </c>
    </row>
    <row r="10" spans="2:7">
      <c r="B10" s="3" t="s">
        <v>10</v>
      </c>
      <c r="C10" s="9" t="s">
        <v>11</v>
      </c>
      <c r="D10" s="9">
        <v>86.49</v>
      </c>
      <c r="E10" s="9">
        <v>3.1</v>
      </c>
      <c r="F10" s="10">
        <f>PRODUCT(E10,E5)</f>
        <v>1046.8699999999999</v>
      </c>
      <c r="G10" s="10"/>
    </row>
    <row r="11" spans="2:7">
      <c r="B11" s="3" t="s">
        <v>12</v>
      </c>
      <c r="C11" s="11">
        <v>0.4</v>
      </c>
      <c r="D11" s="11"/>
      <c r="E11" s="9">
        <v>1.24</v>
      </c>
      <c r="F11" s="10">
        <f>PRODUCT(E11,E5)</f>
        <v>418.74799999999999</v>
      </c>
      <c r="G11" s="9"/>
    </row>
    <row r="12" spans="2:7">
      <c r="B12" s="3" t="s">
        <v>13</v>
      </c>
      <c r="C12" s="9"/>
      <c r="D12" s="9"/>
      <c r="E12" s="9">
        <f>SUM(E9:E11)</f>
        <v>14.02</v>
      </c>
      <c r="F12" s="10">
        <f>SUM(F9:F11)</f>
        <v>4734.5539999999992</v>
      </c>
      <c r="G12" s="9"/>
    </row>
    <row r="13" spans="2:7">
      <c r="B13" t="s">
        <v>1</v>
      </c>
      <c r="F13" s="24"/>
    </row>
    <row r="14" spans="2:7" ht="36.75" customHeight="1">
      <c r="B14" s="5" t="s">
        <v>5</v>
      </c>
      <c r="C14" s="4" t="s">
        <v>6</v>
      </c>
      <c r="D14" s="4" t="s">
        <v>23</v>
      </c>
      <c r="E14" s="7" t="s">
        <v>20</v>
      </c>
      <c r="F14" s="25" t="s">
        <v>7</v>
      </c>
      <c r="G14" s="8" t="s">
        <v>22</v>
      </c>
    </row>
    <row r="15" spans="2:7">
      <c r="B15" s="3" t="s">
        <v>14</v>
      </c>
      <c r="C15" s="9" t="s">
        <v>9</v>
      </c>
      <c r="D15" s="9">
        <v>409.46</v>
      </c>
      <c r="E15" s="9">
        <v>6.7960000000000003</v>
      </c>
      <c r="F15" s="10">
        <f>SUM(E15,E5)</f>
        <v>344.49599999999998</v>
      </c>
      <c r="G15" s="12">
        <f>F15/D15</f>
        <v>0.84134225565378795</v>
      </c>
    </row>
    <row r="16" spans="2:7">
      <c r="B16" s="3" t="s">
        <v>15</v>
      </c>
      <c r="C16" s="9" t="s">
        <v>11</v>
      </c>
      <c r="D16" s="9">
        <v>86.49</v>
      </c>
      <c r="E16" s="9">
        <v>6.7149999999999999</v>
      </c>
      <c r="F16" s="10">
        <f>PRODUCT(E16,E5)</f>
        <v>2267.6554999999998</v>
      </c>
      <c r="G16" s="12">
        <f>F16/D16</f>
        <v>26.218701583998151</v>
      </c>
    </row>
    <row r="17" spans="2:7">
      <c r="B17" s="3" t="s">
        <v>12</v>
      </c>
      <c r="C17" s="11">
        <v>0.4</v>
      </c>
      <c r="D17" s="11"/>
      <c r="E17" s="9">
        <v>2.6850000000000001</v>
      </c>
      <c r="F17" s="10">
        <f>E17*E5</f>
        <v>906.72450000000003</v>
      </c>
      <c r="G17" s="9"/>
    </row>
    <row r="18" spans="2:7">
      <c r="B18" s="3" t="s">
        <v>13</v>
      </c>
      <c r="C18" s="9"/>
      <c r="D18" s="9"/>
      <c r="E18" s="9">
        <f>SUM(E15:E17)</f>
        <v>16.195999999999998</v>
      </c>
      <c r="F18" s="10">
        <f>SUM(F15:F17)</f>
        <v>3518.8760000000002</v>
      </c>
      <c r="G18" s="9"/>
    </row>
    <row r="19" spans="2:7">
      <c r="B19" t="s">
        <v>2</v>
      </c>
      <c r="F19" s="24"/>
    </row>
    <row r="20" spans="2:7" ht="38.25">
      <c r="B20" s="5" t="s">
        <v>5</v>
      </c>
      <c r="C20" s="4" t="s">
        <v>6</v>
      </c>
      <c r="D20" s="4" t="s">
        <v>23</v>
      </c>
      <c r="E20" s="7" t="s">
        <v>20</v>
      </c>
      <c r="F20" s="25" t="s">
        <v>7</v>
      </c>
      <c r="G20" s="8" t="s">
        <v>22</v>
      </c>
    </row>
    <row r="21" spans="2:7">
      <c r="B21" s="3" t="s">
        <v>15</v>
      </c>
      <c r="C21" s="9" t="s">
        <v>11</v>
      </c>
      <c r="D21" s="9">
        <v>86.49</v>
      </c>
      <c r="E21" s="13">
        <v>6.7149999999999999</v>
      </c>
      <c r="F21" s="10">
        <f>PRODUCT(E21,E5)</f>
        <v>2267.6554999999998</v>
      </c>
      <c r="G21" s="12">
        <f>F21/D21</f>
        <v>26.218701583998151</v>
      </c>
    </row>
    <row r="22" spans="2:7">
      <c r="B22" s="3" t="s">
        <v>12</v>
      </c>
      <c r="C22" s="11">
        <v>0.5</v>
      </c>
      <c r="D22" s="11"/>
      <c r="E22" s="9">
        <v>3.3570000000000002</v>
      </c>
      <c r="F22" s="10">
        <f>PRODUCT(E22,E5)</f>
        <v>1133.6589000000001</v>
      </c>
      <c r="G22" s="9"/>
    </row>
    <row r="23" spans="2:7">
      <c r="B23" s="3" t="s">
        <v>13</v>
      </c>
      <c r="C23" s="9"/>
      <c r="D23" s="9"/>
      <c r="E23" s="9">
        <f>SUM(E21:E22)</f>
        <v>10.071999999999999</v>
      </c>
      <c r="F23" s="10">
        <f>SUM(F21:F22)</f>
        <v>3401.3144000000002</v>
      </c>
      <c r="G23" s="9"/>
    </row>
    <row r="25" spans="2:7">
      <c r="B25" s="2" t="s">
        <v>24</v>
      </c>
    </row>
    <row r="26" spans="2:7" ht="39">
      <c r="B26" s="18" t="s">
        <v>5</v>
      </c>
      <c r="C26" s="19"/>
      <c r="D26" s="14" t="s">
        <v>20</v>
      </c>
      <c r="E26" s="4" t="s">
        <v>7</v>
      </c>
    </row>
    <row r="27" spans="2:7" ht="49.5" customHeight="1">
      <c r="B27" s="20" t="s">
        <v>25</v>
      </c>
      <c r="C27" s="21"/>
      <c r="D27" s="9">
        <v>27.135000000000002</v>
      </c>
      <c r="E27" s="10">
        <f>PRODUCT(D27,E5)</f>
        <v>9163.4894999999997</v>
      </c>
    </row>
    <row r="29" spans="2:7">
      <c r="B29" s="2" t="s">
        <v>26</v>
      </c>
    </row>
    <row r="30" spans="2:7" ht="38.25">
      <c r="B30" s="5" t="s">
        <v>5</v>
      </c>
      <c r="C30" s="4" t="s">
        <v>6</v>
      </c>
      <c r="D30" s="7" t="s">
        <v>20</v>
      </c>
      <c r="E30" s="4" t="s">
        <v>7</v>
      </c>
    </row>
    <row r="31" spans="2:7" ht="30">
      <c r="B31" s="5" t="s">
        <v>27</v>
      </c>
      <c r="C31" s="9" t="s">
        <v>11</v>
      </c>
      <c r="D31" s="9">
        <v>13.718</v>
      </c>
      <c r="E31" s="10">
        <f>PRODUCT(D31,E5)</f>
        <v>4632.5685999999996</v>
      </c>
    </row>
    <row r="32" spans="2:7">
      <c r="B32" s="3" t="s">
        <v>12</v>
      </c>
      <c r="C32" s="11">
        <v>0.4</v>
      </c>
      <c r="D32" s="9">
        <v>5.4870000000000001</v>
      </c>
      <c r="E32" s="10">
        <f>PRODUCT(D32,E5)</f>
        <v>1852.9599000000001</v>
      </c>
    </row>
    <row r="33" spans="2:5">
      <c r="B33" s="3" t="s">
        <v>13</v>
      </c>
      <c r="C33" s="9"/>
      <c r="D33" s="9">
        <f>SUM(D31:D32)</f>
        <v>19.204999999999998</v>
      </c>
      <c r="E33" s="10">
        <f>SUM(E31:E32)</f>
        <v>6485.5284999999994</v>
      </c>
    </row>
    <row r="34" spans="2:5">
      <c r="E34" s="24"/>
    </row>
    <row r="35" spans="2:5">
      <c r="B35" s="2" t="s">
        <v>28</v>
      </c>
      <c r="E35" s="24"/>
    </row>
    <row r="36" spans="2:5" ht="38.25">
      <c r="B36" s="5" t="s">
        <v>5</v>
      </c>
      <c r="C36" s="4" t="s">
        <v>6</v>
      </c>
      <c r="D36" s="7" t="s">
        <v>20</v>
      </c>
      <c r="E36" s="25" t="s">
        <v>29</v>
      </c>
    </row>
    <row r="37" spans="2:5">
      <c r="B37" s="3" t="s">
        <v>30</v>
      </c>
      <c r="C37" s="13" t="s">
        <v>31</v>
      </c>
      <c r="D37" s="9">
        <v>3.6190000000000002</v>
      </c>
      <c r="E37" s="10">
        <f>D37*E5</f>
        <v>1222.1363000000001</v>
      </c>
    </row>
    <row r="38" spans="2:5" ht="30">
      <c r="B38" s="5" t="s">
        <v>32</v>
      </c>
      <c r="C38" s="13" t="s">
        <v>31</v>
      </c>
      <c r="D38" s="9">
        <v>0.93500000000000005</v>
      </c>
      <c r="E38" s="10">
        <f>D38*E5</f>
        <v>315.74950000000001</v>
      </c>
    </row>
    <row r="39" spans="2:5">
      <c r="B39" s="3" t="s">
        <v>13</v>
      </c>
      <c r="C39" s="3"/>
      <c r="D39" s="3"/>
      <c r="E39" s="23">
        <f>SUM(E37:E38)</f>
        <v>1537.8858</v>
      </c>
    </row>
    <row r="41" spans="2:5">
      <c r="B41" s="22" t="s">
        <v>47</v>
      </c>
      <c r="C41" s="22"/>
      <c r="D41" s="22"/>
      <c r="E41" s="22"/>
    </row>
    <row r="42" spans="2:5" ht="38.25">
      <c r="B42" s="5" t="s">
        <v>5</v>
      </c>
      <c r="C42" s="4" t="s">
        <v>6</v>
      </c>
      <c r="D42" s="7" t="s">
        <v>20</v>
      </c>
      <c r="E42" s="4" t="s">
        <v>29</v>
      </c>
    </row>
    <row r="43" spans="2:5">
      <c r="B43" s="3" t="s">
        <v>48</v>
      </c>
      <c r="C43" s="3"/>
      <c r="D43" s="3">
        <v>2.19</v>
      </c>
      <c r="E43" s="23">
        <f>D43*E5</f>
        <v>739.56299999999999</v>
      </c>
    </row>
    <row r="45" spans="2:5">
      <c r="B45" s="2" t="s">
        <v>33</v>
      </c>
      <c r="E45" s="24">
        <f>SUM(F12+F18+F23+E27+E33+E39+E43)</f>
        <v>29581.211199999998</v>
      </c>
    </row>
    <row r="47" spans="2:5">
      <c r="B47" s="16" t="s">
        <v>49</v>
      </c>
    </row>
    <row r="48" spans="2:5">
      <c r="B48" s="16" t="s">
        <v>50</v>
      </c>
    </row>
  </sheetData>
  <mergeCells count="4">
    <mergeCell ref="B3:F3"/>
    <mergeCell ref="B26:C26"/>
    <mergeCell ref="B27:C27"/>
    <mergeCell ref="B41:E41"/>
  </mergeCells>
  <pageMargins left="0.70866141732283472" right="0.70866141732283472" top="0.74803149606299213" bottom="0.74803149606299213" header="0.31496062992125984" footer="0.31496062992125984"/>
  <pageSetup paperSize="9" scale="79" orientation="portrait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G48"/>
  <sheetViews>
    <sheetView topLeftCell="A13" workbookViewId="0">
      <selection activeCell="G27" sqref="G27"/>
    </sheetView>
  </sheetViews>
  <sheetFormatPr defaultRowHeight="15"/>
  <cols>
    <col min="2" max="2" width="28" customWidth="1"/>
    <col min="3" max="4" width="13.42578125" customWidth="1"/>
    <col min="5" max="5" width="11.28515625" customWidth="1"/>
    <col min="6" max="6" width="10.7109375" customWidth="1"/>
    <col min="7" max="7" width="12.7109375" customWidth="1"/>
  </cols>
  <sheetData>
    <row r="1" spans="2:7">
      <c r="F1" s="1" t="s">
        <v>16</v>
      </c>
    </row>
    <row r="2" spans="2:7">
      <c r="F2" s="1" t="s">
        <v>3</v>
      </c>
    </row>
    <row r="3" spans="2:7" ht="18.75">
      <c r="B3" s="17" t="s">
        <v>17</v>
      </c>
      <c r="C3" s="17"/>
      <c r="D3" s="17"/>
      <c r="E3" s="17"/>
      <c r="F3" s="17"/>
    </row>
    <row r="4" spans="2:7">
      <c r="B4" s="2" t="s">
        <v>45</v>
      </c>
    </row>
    <row r="5" spans="2:7">
      <c r="C5" t="s">
        <v>4</v>
      </c>
      <c r="E5" s="3">
        <v>342.9</v>
      </c>
    </row>
    <row r="6" spans="2:7">
      <c r="B6" s="2" t="s">
        <v>18</v>
      </c>
      <c r="E6" s="6"/>
    </row>
    <row r="7" spans="2:7">
      <c r="B7" t="s">
        <v>0</v>
      </c>
    </row>
    <row r="8" spans="2:7" ht="39.75" customHeight="1">
      <c r="B8" s="5" t="s">
        <v>5</v>
      </c>
      <c r="C8" s="4" t="s">
        <v>6</v>
      </c>
      <c r="D8" s="4" t="s">
        <v>19</v>
      </c>
      <c r="E8" s="7" t="s">
        <v>20</v>
      </c>
      <c r="F8" s="4" t="s">
        <v>21</v>
      </c>
      <c r="G8" s="8" t="s">
        <v>22</v>
      </c>
    </row>
    <row r="9" spans="2:7">
      <c r="B9" s="3" t="s">
        <v>8</v>
      </c>
      <c r="C9" s="9" t="s">
        <v>9</v>
      </c>
      <c r="D9" s="9">
        <v>482.45</v>
      </c>
      <c r="E9" s="9">
        <v>9.68</v>
      </c>
      <c r="F9" s="10">
        <f>PRODUCT(E9,E5)</f>
        <v>3319.2719999999995</v>
      </c>
      <c r="G9" s="10">
        <f>F9/D9</f>
        <v>6.8800331640584504</v>
      </c>
    </row>
    <row r="10" spans="2:7">
      <c r="B10" s="3" t="s">
        <v>10</v>
      </c>
      <c r="C10" s="9" t="s">
        <v>11</v>
      </c>
      <c r="D10" s="9">
        <v>86.49</v>
      </c>
      <c r="E10" s="9">
        <v>3.1</v>
      </c>
      <c r="F10" s="10">
        <f>PRODUCT(E10,E5)</f>
        <v>1062.99</v>
      </c>
      <c r="G10" s="10"/>
    </row>
    <row r="11" spans="2:7">
      <c r="B11" s="3" t="s">
        <v>12</v>
      </c>
      <c r="C11" s="11">
        <v>0.4</v>
      </c>
      <c r="D11" s="11"/>
      <c r="E11" s="9">
        <v>1.24</v>
      </c>
      <c r="F11" s="10">
        <f>PRODUCT(E11,E5)</f>
        <v>425.19599999999997</v>
      </c>
      <c r="G11" s="9"/>
    </row>
    <row r="12" spans="2:7">
      <c r="B12" s="3" t="s">
        <v>13</v>
      </c>
      <c r="C12" s="9"/>
      <c r="D12" s="9"/>
      <c r="E12" s="9">
        <f>SUM(E9:E11)</f>
        <v>14.02</v>
      </c>
      <c r="F12" s="10">
        <f>SUM(F9:F11)</f>
        <v>4807.4579999999996</v>
      </c>
      <c r="G12" s="9"/>
    </row>
    <row r="13" spans="2:7">
      <c r="B13" t="s">
        <v>1</v>
      </c>
      <c r="F13" s="24"/>
    </row>
    <row r="14" spans="2:7" ht="36.75" customHeight="1">
      <c r="B14" s="5" t="s">
        <v>5</v>
      </c>
      <c r="C14" s="4" t="s">
        <v>6</v>
      </c>
      <c r="D14" s="4" t="s">
        <v>23</v>
      </c>
      <c r="E14" s="7" t="s">
        <v>20</v>
      </c>
      <c r="F14" s="25" t="s">
        <v>7</v>
      </c>
      <c r="G14" s="8" t="s">
        <v>22</v>
      </c>
    </row>
    <row r="15" spans="2:7">
      <c r="B15" s="3" t="s">
        <v>14</v>
      </c>
      <c r="C15" s="9" t="s">
        <v>9</v>
      </c>
      <c r="D15" s="9">
        <v>409.46</v>
      </c>
      <c r="E15" s="9">
        <v>6.7960000000000003</v>
      </c>
      <c r="F15" s="10">
        <f>SUM(E15,E5)</f>
        <v>349.69599999999997</v>
      </c>
      <c r="G15" s="12">
        <f>F15/D15</f>
        <v>0.85404190885556586</v>
      </c>
    </row>
    <row r="16" spans="2:7">
      <c r="B16" s="3" t="s">
        <v>15</v>
      </c>
      <c r="C16" s="9" t="s">
        <v>11</v>
      </c>
      <c r="D16" s="9">
        <v>86.49</v>
      </c>
      <c r="E16" s="9">
        <v>6.7149999999999999</v>
      </c>
      <c r="F16" s="10">
        <f>PRODUCT(E16,E5)</f>
        <v>2302.5735</v>
      </c>
      <c r="G16" s="12">
        <f>F16/D16</f>
        <v>26.622424557752343</v>
      </c>
    </row>
    <row r="17" spans="2:7">
      <c r="B17" s="3" t="s">
        <v>12</v>
      </c>
      <c r="C17" s="11">
        <v>0.4</v>
      </c>
      <c r="D17" s="11"/>
      <c r="E17" s="9">
        <v>2.6850000000000001</v>
      </c>
      <c r="F17" s="10">
        <f>E17*E5</f>
        <v>920.68649999999991</v>
      </c>
      <c r="G17" s="9"/>
    </row>
    <row r="18" spans="2:7">
      <c r="B18" s="3" t="s">
        <v>13</v>
      </c>
      <c r="C18" s="9"/>
      <c r="D18" s="9"/>
      <c r="E18" s="9">
        <f>SUM(E15:E17)</f>
        <v>16.195999999999998</v>
      </c>
      <c r="F18" s="10">
        <f>SUM(F15:F17)</f>
        <v>3572.9559999999997</v>
      </c>
      <c r="G18" s="9"/>
    </row>
    <row r="19" spans="2:7">
      <c r="B19" t="s">
        <v>2</v>
      </c>
      <c r="F19" s="24"/>
    </row>
    <row r="20" spans="2:7" ht="38.25">
      <c r="B20" s="5" t="s">
        <v>5</v>
      </c>
      <c r="C20" s="4" t="s">
        <v>6</v>
      </c>
      <c r="D20" s="4" t="s">
        <v>23</v>
      </c>
      <c r="E20" s="7" t="s">
        <v>20</v>
      </c>
      <c r="F20" s="25" t="s">
        <v>7</v>
      </c>
      <c r="G20" s="8" t="s">
        <v>22</v>
      </c>
    </row>
    <row r="21" spans="2:7">
      <c r="B21" s="3" t="s">
        <v>15</v>
      </c>
      <c r="C21" s="9" t="s">
        <v>11</v>
      </c>
      <c r="D21" s="9">
        <v>86.49</v>
      </c>
      <c r="E21" s="13">
        <v>6.7149999999999999</v>
      </c>
      <c r="F21" s="10">
        <f>PRODUCT(E21,E5)</f>
        <v>2302.5735</v>
      </c>
      <c r="G21" s="12">
        <f>F21/D21</f>
        <v>26.622424557752343</v>
      </c>
    </row>
    <row r="22" spans="2:7">
      <c r="B22" s="3" t="s">
        <v>12</v>
      </c>
      <c r="C22" s="11">
        <v>0.5</v>
      </c>
      <c r="D22" s="11"/>
      <c r="E22" s="9">
        <v>3.3570000000000002</v>
      </c>
      <c r="F22" s="10">
        <f>PRODUCT(E22,E5)</f>
        <v>1151.1152999999999</v>
      </c>
      <c r="G22" s="9"/>
    </row>
    <row r="23" spans="2:7">
      <c r="B23" s="3" t="s">
        <v>13</v>
      </c>
      <c r="C23" s="9"/>
      <c r="D23" s="9"/>
      <c r="E23" s="9">
        <f>SUM(E21:E22)</f>
        <v>10.071999999999999</v>
      </c>
      <c r="F23" s="10">
        <f>SUM(F21:F22)</f>
        <v>3453.6887999999999</v>
      </c>
      <c r="G23" s="9"/>
    </row>
    <row r="25" spans="2:7">
      <c r="B25" s="2" t="s">
        <v>24</v>
      </c>
    </row>
    <row r="26" spans="2:7" ht="39">
      <c r="B26" s="18" t="s">
        <v>5</v>
      </c>
      <c r="C26" s="19"/>
      <c r="D26" s="14" t="s">
        <v>20</v>
      </c>
      <c r="E26" s="4" t="s">
        <v>7</v>
      </c>
    </row>
    <row r="27" spans="2:7" ht="49.5" customHeight="1">
      <c r="B27" s="20" t="s">
        <v>25</v>
      </c>
      <c r="C27" s="21"/>
      <c r="D27" s="9">
        <v>27.135000000000002</v>
      </c>
      <c r="E27" s="10">
        <f>PRODUCT(D27,E5)</f>
        <v>9304.5915000000005</v>
      </c>
    </row>
    <row r="28" spans="2:7">
      <c r="E28" s="24"/>
    </row>
    <row r="29" spans="2:7">
      <c r="B29" s="2" t="s">
        <v>26</v>
      </c>
      <c r="E29" s="24"/>
    </row>
    <row r="30" spans="2:7" ht="38.25">
      <c r="B30" s="5" t="s">
        <v>5</v>
      </c>
      <c r="C30" s="4" t="s">
        <v>6</v>
      </c>
      <c r="D30" s="7" t="s">
        <v>20</v>
      </c>
      <c r="E30" s="25" t="s">
        <v>7</v>
      </c>
    </row>
    <row r="31" spans="2:7" ht="30">
      <c r="B31" s="5" t="s">
        <v>27</v>
      </c>
      <c r="C31" s="9" t="s">
        <v>11</v>
      </c>
      <c r="D31" s="9">
        <v>13.718</v>
      </c>
      <c r="E31" s="10">
        <f>PRODUCT(D31,E5)</f>
        <v>4703.9021999999995</v>
      </c>
    </row>
    <row r="32" spans="2:7">
      <c r="B32" s="3" t="s">
        <v>12</v>
      </c>
      <c r="C32" s="11">
        <v>0.4</v>
      </c>
      <c r="D32" s="9">
        <v>5.4870000000000001</v>
      </c>
      <c r="E32" s="10">
        <f>PRODUCT(D32,E5)</f>
        <v>1881.4922999999999</v>
      </c>
    </row>
    <row r="33" spans="2:5">
      <c r="B33" s="3" t="s">
        <v>13</v>
      </c>
      <c r="C33" s="9"/>
      <c r="D33" s="9">
        <f>SUM(D31:D32)</f>
        <v>19.204999999999998</v>
      </c>
      <c r="E33" s="10">
        <f>SUM(E31:E32)</f>
        <v>6585.3944999999994</v>
      </c>
    </row>
    <row r="34" spans="2:5">
      <c r="E34" s="24"/>
    </row>
    <row r="35" spans="2:5">
      <c r="B35" s="2" t="s">
        <v>28</v>
      </c>
      <c r="E35" s="24"/>
    </row>
    <row r="36" spans="2:5" ht="38.25">
      <c r="B36" s="5" t="s">
        <v>5</v>
      </c>
      <c r="C36" s="4" t="s">
        <v>6</v>
      </c>
      <c r="D36" s="7" t="s">
        <v>20</v>
      </c>
      <c r="E36" s="25" t="s">
        <v>29</v>
      </c>
    </row>
    <row r="37" spans="2:5">
      <c r="B37" s="3" t="s">
        <v>30</v>
      </c>
      <c r="C37" s="13" t="s">
        <v>31</v>
      </c>
      <c r="D37" s="9">
        <v>3.6190000000000002</v>
      </c>
      <c r="E37" s="10">
        <f>D37*E5</f>
        <v>1240.9550999999999</v>
      </c>
    </row>
    <row r="38" spans="2:5" ht="30">
      <c r="B38" s="5" t="s">
        <v>32</v>
      </c>
      <c r="C38" s="13" t="s">
        <v>31</v>
      </c>
      <c r="D38" s="9">
        <v>0.93500000000000005</v>
      </c>
      <c r="E38" s="10">
        <f>D38*E5</f>
        <v>320.61149999999998</v>
      </c>
    </row>
    <row r="39" spans="2:5">
      <c r="B39" s="3" t="s">
        <v>13</v>
      </c>
      <c r="C39" s="3"/>
      <c r="D39" s="3"/>
      <c r="E39" s="23">
        <f>SUM(E37:E38)</f>
        <v>1561.5665999999999</v>
      </c>
    </row>
    <row r="41" spans="2:5">
      <c r="B41" s="22" t="s">
        <v>47</v>
      </c>
      <c r="C41" s="22"/>
      <c r="D41" s="22"/>
      <c r="E41" s="22"/>
    </row>
    <row r="42" spans="2:5" ht="38.25">
      <c r="B42" s="5" t="s">
        <v>5</v>
      </c>
      <c r="C42" s="4" t="s">
        <v>6</v>
      </c>
      <c r="D42" s="7" t="s">
        <v>20</v>
      </c>
      <c r="E42" s="4" t="s">
        <v>29</v>
      </c>
    </row>
    <row r="43" spans="2:5">
      <c r="B43" s="3" t="s">
        <v>48</v>
      </c>
      <c r="C43" s="3"/>
      <c r="D43" s="3">
        <v>2.19</v>
      </c>
      <c r="E43" s="23">
        <f>D43*E5</f>
        <v>750.95099999999991</v>
      </c>
    </row>
    <row r="45" spans="2:5">
      <c r="B45" s="2" t="s">
        <v>33</v>
      </c>
      <c r="E45" s="24">
        <f>SUM(F12+F18+F23+E27+E33+E39+E43)</f>
        <v>30036.606399999997</v>
      </c>
    </row>
    <row r="47" spans="2:5">
      <c r="B47" s="16" t="s">
        <v>49</v>
      </c>
    </row>
    <row r="48" spans="2:5">
      <c r="B48" s="16" t="s">
        <v>50</v>
      </c>
    </row>
  </sheetData>
  <mergeCells count="4">
    <mergeCell ref="B3:F3"/>
    <mergeCell ref="B26:C26"/>
    <mergeCell ref="B27:C27"/>
    <mergeCell ref="B41:E41"/>
  </mergeCells>
  <pageMargins left="0.70866141732283472" right="0.70866141732283472" top="0.74803149606299213" bottom="0.74803149606299213" header="0.31496062992125984" footer="0.31496062992125984"/>
  <pageSetup paperSize="9" scale="79" orientation="portrait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B1:G48"/>
  <sheetViews>
    <sheetView workbookViewId="0">
      <selection activeCell="H14" sqref="H14"/>
    </sheetView>
  </sheetViews>
  <sheetFormatPr defaultRowHeight="15"/>
  <cols>
    <col min="2" max="2" width="28" customWidth="1"/>
    <col min="3" max="4" width="13.42578125" customWidth="1"/>
    <col min="5" max="5" width="11.28515625" customWidth="1"/>
    <col min="6" max="6" width="10.7109375" customWidth="1"/>
    <col min="7" max="7" width="12.7109375" customWidth="1"/>
  </cols>
  <sheetData>
    <row r="1" spans="2:7">
      <c r="F1" s="1" t="s">
        <v>16</v>
      </c>
    </row>
    <row r="2" spans="2:7">
      <c r="F2" s="1" t="s">
        <v>3</v>
      </c>
    </row>
    <row r="3" spans="2:7" ht="18.75">
      <c r="B3" s="17" t="s">
        <v>17</v>
      </c>
      <c r="C3" s="17"/>
      <c r="D3" s="17"/>
      <c r="E3" s="17"/>
      <c r="F3" s="17"/>
    </row>
    <row r="4" spans="2:7">
      <c r="B4" s="2" t="s">
        <v>46</v>
      </c>
    </row>
    <row r="5" spans="2:7">
      <c r="C5" t="s">
        <v>4</v>
      </c>
      <c r="E5" s="3">
        <v>341.4</v>
      </c>
    </row>
    <row r="6" spans="2:7">
      <c r="B6" s="2" t="s">
        <v>18</v>
      </c>
      <c r="E6" s="6"/>
    </row>
    <row r="7" spans="2:7">
      <c r="B7" t="s">
        <v>0</v>
      </c>
    </row>
    <row r="8" spans="2:7" ht="39.75" customHeight="1">
      <c r="B8" s="5" t="s">
        <v>5</v>
      </c>
      <c r="C8" s="4" t="s">
        <v>6</v>
      </c>
      <c r="D8" s="4" t="s">
        <v>19</v>
      </c>
      <c r="E8" s="7" t="s">
        <v>20</v>
      </c>
      <c r="F8" s="4" t="s">
        <v>21</v>
      </c>
      <c r="G8" s="8" t="s">
        <v>22</v>
      </c>
    </row>
    <row r="9" spans="2:7">
      <c r="B9" s="3" t="s">
        <v>8</v>
      </c>
      <c r="C9" s="9" t="s">
        <v>9</v>
      </c>
      <c r="D9" s="9">
        <v>482.45</v>
      </c>
      <c r="E9" s="9">
        <v>9.68</v>
      </c>
      <c r="F9" s="10">
        <f>PRODUCT(E9,E5)</f>
        <v>3304.7519999999995</v>
      </c>
      <c r="G9" s="10">
        <f>F9/D9</f>
        <v>6.8499367810135761</v>
      </c>
    </row>
    <row r="10" spans="2:7">
      <c r="B10" s="3" t="s">
        <v>10</v>
      </c>
      <c r="C10" s="9" t="s">
        <v>11</v>
      </c>
      <c r="D10" s="9">
        <v>86.49</v>
      </c>
      <c r="E10" s="9">
        <v>3.1</v>
      </c>
      <c r="F10" s="10">
        <f>PRODUCT(E10,E5)</f>
        <v>1058.3399999999999</v>
      </c>
      <c r="G10" s="10"/>
    </row>
    <row r="11" spans="2:7">
      <c r="B11" s="3" t="s">
        <v>12</v>
      </c>
      <c r="C11" s="11">
        <v>0.4</v>
      </c>
      <c r="D11" s="11"/>
      <c r="E11" s="9">
        <v>1.24</v>
      </c>
      <c r="F11" s="10">
        <f>PRODUCT(E11,E5)</f>
        <v>423.33599999999996</v>
      </c>
      <c r="G11" s="9"/>
    </row>
    <row r="12" spans="2:7">
      <c r="B12" s="3" t="s">
        <v>13</v>
      </c>
      <c r="C12" s="9"/>
      <c r="D12" s="9"/>
      <c r="E12" s="9">
        <f>SUM(E9:E11)</f>
        <v>14.02</v>
      </c>
      <c r="F12" s="10">
        <f>SUM(F9:F11)</f>
        <v>4786.4279999999999</v>
      </c>
      <c r="G12" s="9"/>
    </row>
    <row r="13" spans="2:7">
      <c r="B13" t="s">
        <v>1</v>
      </c>
      <c r="F13" s="24"/>
    </row>
    <row r="14" spans="2:7" ht="36.75" customHeight="1">
      <c r="B14" s="5" t="s">
        <v>5</v>
      </c>
      <c r="C14" s="4" t="s">
        <v>6</v>
      </c>
      <c r="D14" s="4" t="s">
        <v>23</v>
      </c>
      <c r="E14" s="7" t="s">
        <v>20</v>
      </c>
      <c r="F14" s="25" t="s">
        <v>7</v>
      </c>
      <c r="G14" s="8" t="s">
        <v>22</v>
      </c>
    </row>
    <row r="15" spans="2:7">
      <c r="B15" s="3" t="s">
        <v>14</v>
      </c>
      <c r="C15" s="9" t="s">
        <v>9</v>
      </c>
      <c r="D15" s="9">
        <v>409.46</v>
      </c>
      <c r="E15" s="9">
        <v>6.7960000000000003</v>
      </c>
      <c r="F15" s="10">
        <f>SUM(E15,E5)</f>
        <v>348.19599999999997</v>
      </c>
      <c r="G15" s="12">
        <f>F15/D15</f>
        <v>0.85037854735505292</v>
      </c>
    </row>
    <row r="16" spans="2:7">
      <c r="B16" s="3" t="s">
        <v>15</v>
      </c>
      <c r="C16" s="9" t="s">
        <v>11</v>
      </c>
      <c r="D16" s="9">
        <v>86.49</v>
      </c>
      <c r="E16" s="9">
        <v>6.7149999999999999</v>
      </c>
      <c r="F16" s="10">
        <f>PRODUCT(E16,E5)</f>
        <v>2292.5009999999997</v>
      </c>
      <c r="G16" s="12">
        <f>F16/D16</f>
        <v>26.505966007630938</v>
      </c>
    </row>
    <row r="17" spans="2:7">
      <c r="B17" s="3" t="s">
        <v>12</v>
      </c>
      <c r="C17" s="11">
        <v>0.4</v>
      </c>
      <c r="D17" s="11"/>
      <c r="E17" s="9">
        <v>2.6850000000000001</v>
      </c>
      <c r="F17" s="10">
        <f>E17*E5</f>
        <v>916.65899999999999</v>
      </c>
      <c r="G17" s="9"/>
    </row>
    <row r="18" spans="2:7">
      <c r="B18" s="3" t="s">
        <v>13</v>
      </c>
      <c r="C18" s="9"/>
      <c r="D18" s="9"/>
      <c r="E18" s="9">
        <f>SUM(E15:E17)</f>
        <v>16.195999999999998</v>
      </c>
      <c r="F18" s="10">
        <f>SUM(F15:F17)</f>
        <v>3557.3559999999998</v>
      </c>
      <c r="G18" s="9"/>
    </row>
    <row r="19" spans="2:7">
      <c r="B19" t="s">
        <v>2</v>
      </c>
      <c r="F19" s="24"/>
    </row>
    <row r="20" spans="2:7" ht="38.25">
      <c r="B20" s="5" t="s">
        <v>5</v>
      </c>
      <c r="C20" s="4" t="s">
        <v>6</v>
      </c>
      <c r="D20" s="4" t="s">
        <v>23</v>
      </c>
      <c r="E20" s="7" t="s">
        <v>20</v>
      </c>
      <c r="F20" s="25" t="s">
        <v>7</v>
      </c>
      <c r="G20" s="8" t="s">
        <v>22</v>
      </c>
    </row>
    <row r="21" spans="2:7">
      <c r="B21" s="3" t="s">
        <v>15</v>
      </c>
      <c r="C21" s="9" t="s">
        <v>11</v>
      </c>
      <c r="D21" s="9">
        <v>86.49</v>
      </c>
      <c r="E21" s="13">
        <v>6.7149999999999999</v>
      </c>
      <c r="F21" s="10">
        <f>PRODUCT(E21,E5)</f>
        <v>2292.5009999999997</v>
      </c>
      <c r="G21" s="12">
        <f>F21/D21</f>
        <v>26.505966007630938</v>
      </c>
    </row>
    <row r="22" spans="2:7">
      <c r="B22" s="3" t="s">
        <v>12</v>
      </c>
      <c r="C22" s="11">
        <v>0.5</v>
      </c>
      <c r="D22" s="11"/>
      <c r="E22" s="9">
        <v>3.3570000000000002</v>
      </c>
      <c r="F22" s="10">
        <f>PRODUCT(E22,E5)</f>
        <v>1146.0798</v>
      </c>
      <c r="G22" s="9"/>
    </row>
    <row r="23" spans="2:7">
      <c r="B23" s="3" t="s">
        <v>13</v>
      </c>
      <c r="C23" s="9"/>
      <c r="D23" s="9"/>
      <c r="E23" s="9">
        <f>SUM(E21:E22)</f>
        <v>10.071999999999999</v>
      </c>
      <c r="F23" s="10">
        <f>SUM(F21:F22)</f>
        <v>3438.5807999999997</v>
      </c>
      <c r="G23" s="9"/>
    </row>
    <row r="25" spans="2:7">
      <c r="B25" s="2" t="s">
        <v>24</v>
      </c>
    </row>
    <row r="26" spans="2:7" ht="39">
      <c r="B26" s="18" t="s">
        <v>5</v>
      </c>
      <c r="C26" s="19"/>
      <c r="D26" s="14" t="s">
        <v>20</v>
      </c>
      <c r="E26" s="4" t="s">
        <v>7</v>
      </c>
    </row>
    <row r="27" spans="2:7" ht="49.5" customHeight="1">
      <c r="B27" s="20" t="s">
        <v>25</v>
      </c>
      <c r="C27" s="21"/>
      <c r="D27" s="9">
        <v>27.135000000000002</v>
      </c>
      <c r="E27" s="10">
        <f>PRODUCT(D27,E5)</f>
        <v>9263.8889999999992</v>
      </c>
    </row>
    <row r="28" spans="2:7">
      <c r="E28" s="24"/>
    </row>
    <row r="29" spans="2:7">
      <c r="B29" s="2" t="s">
        <v>26</v>
      </c>
      <c r="E29" s="24"/>
    </row>
    <row r="30" spans="2:7" ht="38.25">
      <c r="B30" s="5" t="s">
        <v>5</v>
      </c>
      <c r="C30" s="4" t="s">
        <v>6</v>
      </c>
      <c r="D30" s="7" t="s">
        <v>20</v>
      </c>
      <c r="E30" s="25" t="s">
        <v>7</v>
      </c>
    </row>
    <row r="31" spans="2:7" ht="30">
      <c r="B31" s="5" t="s">
        <v>27</v>
      </c>
      <c r="C31" s="9" t="s">
        <v>11</v>
      </c>
      <c r="D31" s="9">
        <v>13.718</v>
      </c>
      <c r="E31" s="10">
        <f>PRODUCT(D31,E5)</f>
        <v>4683.3251999999993</v>
      </c>
    </row>
    <row r="32" spans="2:7">
      <c r="B32" s="3" t="s">
        <v>12</v>
      </c>
      <c r="C32" s="11">
        <v>0.4</v>
      </c>
      <c r="D32" s="9">
        <v>5.4870000000000001</v>
      </c>
      <c r="E32" s="10">
        <f>PRODUCT(D32,E5)</f>
        <v>1873.2618</v>
      </c>
    </row>
    <row r="33" spans="2:5">
      <c r="B33" s="3" t="s">
        <v>13</v>
      </c>
      <c r="C33" s="9"/>
      <c r="D33" s="9">
        <f>SUM(D31:D32)</f>
        <v>19.204999999999998</v>
      </c>
      <c r="E33" s="10">
        <f>SUM(E31:E32)</f>
        <v>6556.5869999999995</v>
      </c>
    </row>
    <row r="34" spans="2:5">
      <c r="E34" s="24"/>
    </row>
    <row r="35" spans="2:5">
      <c r="B35" s="2" t="s">
        <v>28</v>
      </c>
      <c r="E35" s="24"/>
    </row>
    <row r="36" spans="2:5" ht="38.25">
      <c r="B36" s="5" t="s">
        <v>5</v>
      </c>
      <c r="C36" s="4" t="s">
        <v>6</v>
      </c>
      <c r="D36" s="7" t="s">
        <v>20</v>
      </c>
      <c r="E36" s="25" t="s">
        <v>29</v>
      </c>
    </row>
    <row r="37" spans="2:5">
      <c r="B37" s="3" t="s">
        <v>30</v>
      </c>
      <c r="C37" s="13" t="s">
        <v>31</v>
      </c>
      <c r="D37" s="9">
        <v>3.6190000000000002</v>
      </c>
      <c r="E37" s="10">
        <f>D37*E5</f>
        <v>1235.5265999999999</v>
      </c>
    </row>
    <row r="38" spans="2:5" ht="30">
      <c r="B38" s="5" t="s">
        <v>32</v>
      </c>
      <c r="C38" s="13" t="s">
        <v>31</v>
      </c>
      <c r="D38" s="9">
        <v>0.93500000000000005</v>
      </c>
      <c r="E38" s="10">
        <f>D38*E5</f>
        <v>319.209</v>
      </c>
    </row>
    <row r="39" spans="2:5">
      <c r="B39" s="3" t="s">
        <v>13</v>
      </c>
      <c r="C39" s="3"/>
      <c r="D39" s="3"/>
      <c r="E39" s="23">
        <f>SUM(E37:E38)</f>
        <v>1554.7356</v>
      </c>
    </row>
    <row r="41" spans="2:5">
      <c r="B41" s="22" t="s">
        <v>47</v>
      </c>
      <c r="C41" s="22"/>
      <c r="D41" s="22"/>
      <c r="E41" s="22"/>
    </row>
    <row r="42" spans="2:5" ht="38.25">
      <c r="B42" s="5" t="s">
        <v>5</v>
      </c>
      <c r="C42" s="4" t="s">
        <v>6</v>
      </c>
      <c r="D42" s="7" t="s">
        <v>20</v>
      </c>
      <c r="E42" s="4" t="s">
        <v>29</v>
      </c>
    </row>
    <row r="43" spans="2:5">
      <c r="B43" s="3" t="s">
        <v>48</v>
      </c>
      <c r="C43" s="3"/>
      <c r="D43" s="3">
        <v>2.19</v>
      </c>
      <c r="E43" s="23">
        <f>D43*E5</f>
        <v>747.66599999999994</v>
      </c>
    </row>
    <row r="45" spans="2:5">
      <c r="B45" s="2" t="s">
        <v>33</v>
      </c>
      <c r="E45" s="24">
        <f>SUM(F12+F18+F23+E27+E33+E39+E43)</f>
        <v>29905.242399999999</v>
      </c>
    </row>
    <row r="47" spans="2:5">
      <c r="B47" s="16" t="s">
        <v>49</v>
      </c>
    </row>
    <row r="48" spans="2:5">
      <c r="B48" s="16" t="s">
        <v>50</v>
      </c>
    </row>
  </sheetData>
  <mergeCells count="4">
    <mergeCell ref="B3:F3"/>
    <mergeCell ref="B26:C26"/>
    <mergeCell ref="B27:C27"/>
    <mergeCell ref="B41:E41"/>
  </mergeCells>
  <pageMargins left="0.70866141732283472" right="0.70866141732283472" top="0.74803149606299213" bottom="0.74803149606299213" header="0.31496062992125984" footer="0.31496062992125984"/>
  <pageSetup paperSize="9" scale="79" orientation="portrait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B1:G48"/>
  <sheetViews>
    <sheetView tabSelected="1" workbookViewId="0">
      <selection activeCell="B52" sqref="B52"/>
    </sheetView>
  </sheetViews>
  <sheetFormatPr defaultRowHeight="15"/>
  <cols>
    <col min="2" max="2" width="28" customWidth="1"/>
    <col min="3" max="4" width="13.42578125" customWidth="1"/>
    <col min="5" max="5" width="11.28515625" customWidth="1"/>
    <col min="6" max="6" width="10.7109375" customWidth="1"/>
    <col min="7" max="7" width="12.7109375" customWidth="1"/>
  </cols>
  <sheetData>
    <row r="1" spans="2:7">
      <c r="F1" s="1" t="s">
        <v>16</v>
      </c>
    </row>
    <row r="2" spans="2:7">
      <c r="F2" s="1" t="s">
        <v>3</v>
      </c>
    </row>
    <row r="3" spans="2:7" ht="18.75">
      <c r="B3" s="17" t="s">
        <v>17</v>
      </c>
      <c r="C3" s="17"/>
      <c r="D3" s="17"/>
      <c r="E3" s="17"/>
      <c r="F3" s="17"/>
    </row>
    <row r="4" spans="2:7">
      <c r="B4" s="2" t="s">
        <v>34</v>
      </c>
    </row>
    <row r="5" spans="2:7">
      <c r="C5" t="s">
        <v>4</v>
      </c>
      <c r="E5" s="3">
        <v>324.3</v>
      </c>
    </row>
    <row r="6" spans="2:7">
      <c r="B6" s="2" t="s">
        <v>18</v>
      </c>
      <c r="E6" s="6"/>
    </row>
    <row r="7" spans="2:7">
      <c r="B7" t="s">
        <v>0</v>
      </c>
    </row>
    <row r="8" spans="2:7" ht="39.75" customHeight="1">
      <c r="B8" s="5" t="s">
        <v>5</v>
      </c>
      <c r="C8" s="4" t="s">
        <v>6</v>
      </c>
      <c r="D8" s="4" t="s">
        <v>19</v>
      </c>
      <c r="E8" s="7" t="s">
        <v>20</v>
      </c>
      <c r="F8" s="4" t="s">
        <v>21</v>
      </c>
      <c r="G8" s="8" t="s">
        <v>22</v>
      </c>
    </row>
    <row r="9" spans="2:7">
      <c r="B9" s="3" t="s">
        <v>8</v>
      </c>
      <c r="C9" s="9" t="s">
        <v>9</v>
      </c>
      <c r="D9" s="9">
        <v>482.45</v>
      </c>
      <c r="E9" s="9">
        <v>9.68</v>
      </c>
      <c r="F9" s="10">
        <f>PRODUCT(E9,E5)</f>
        <v>3139.2240000000002</v>
      </c>
      <c r="G9" s="10">
        <f>F9/D9</f>
        <v>6.5068380143020006</v>
      </c>
    </row>
    <row r="10" spans="2:7">
      <c r="B10" s="3" t="s">
        <v>10</v>
      </c>
      <c r="C10" s="9" t="s">
        <v>11</v>
      </c>
      <c r="D10" s="9">
        <v>86.49</v>
      </c>
      <c r="E10" s="9">
        <v>3.1</v>
      </c>
      <c r="F10" s="10">
        <f>PRODUCT(E10,E5)</f>
        <v>1005.33</v>
      </c>
      <c r="G10" s="10"/>
    </row>
    <row r="11" spans="2:7">
      <c r="B11" s="3" t="s">
        <v>12</v>
      </c>
      <c r="C11" s="11">
        <v>0.4</v>
      </c>
      <c r="D11" s="11"/>
      <c r="E11" s="9">
        <v>1.24</v>
      </c>
      <c r="F11" s="10">
        <f>PRODUCT(E11,E5)</f>
        <v>402.13200000000001</v>
      </c>
      <c r="G11" s="9"/>
    </row>
    <row r="12" spans="2:7">
      <c r="B12" s="3" t="s">
        <v>13</v>
      </c>
      <c r="C12" s="9"/>
      <c r="D12" s="9"/>
      <c r="E12" s="9">
        <f>SUM(E9:E11)</f>
        <v>14.02</v>
      </c>
      <c r="F12" s="10">
        <f>SUM(F9:F11)</f>
        <v>4546.6859999999997</v>
      </c>
      <c r="G12" s="9"/>
    </row>
    <row r="13" spans="2:7">
      <c r="B13" t="s">
        <v>1</v>
      </c>
      <c r="F13" s="24"/>
    </row>
    <row r="14" spans="2:7" ht="36.75" customHeight="1">
      <c r="B14" s="5" t="s">
        <v>5</v>
      </c>
      <c r="C14" s="4" t="s">
        <v>6</v>
      </c>
      <c r="D14" s="4" t="s">
        <v>23</v>
      </c>
      <c r="E14" s="7" t="s">
        <v>20</v>
      </c>
      <c r="F14" s="25" t="s">
        <v>7</v>
      </c>
      <c r="G14" s="8" t="s">
        <v>22</v>
      </c>
    </row>
    <row r="15" spans="2:7">
      <c r="B15" s="3" t="s">
        <v>14</v>
      </c>
      <c r="C15" s="9" t="s">
        <v>9</v>
      </c>
      <c r="D15" s="9">
        <v>409.46</v>
      </c>
      <c r="E15" s="9">
        <v>6.7960000000000003</v>
      </c>
      <c r="F15" s="10">
        <f>SUM(E15,E5)</f>
        <v>331.096</v>
      </c>
      <c r="G15" s="12">
        <f>F15/D15</f>
        <v>0.80861622624920637</v>
      </c>
    </row>
    <row r="16" spans="2:7">
      <c r="B16" s="3" t="s">
        <v>15</v>
      </c>
      <c r="C16" s="9" t="s">
        <v>11</v>
      </c>
      <c r="D16" s="9">
        <v>86.49</v>
      </c>
      <c r="E16" s="9">
        <v>6.7149999999999999</v>
      </c>
      <c r="F16" s="10">
        <f>PRODUCT(E16,E5)</f>
        <v>2177.6745000000001</v>
      </c>
      <c r="G16" s="12">
        <f>F16/D16</f>
        <v>25.178338536246969</v>
      </c>
    </row>
    <row r="17" spans="2:7">
      <c r="B17" s="3" t="s">
        <v>12</v>
      </c>
      <c r="C17" s="11">
        <v>0.4</v>
      </c>
      <c r="D17" s="11"/>
      <c r="E17" s="9">
        <v>2.6850000000000001</v>
      </c>
      <c r="F17" s="10">
        <f>E17*E5</f>
        <v>870.74549999999999</v>
      </c>
      <c r="G17" s="9"/>
    </row>
    <row r="18" spans="2:7">
      <c r="B18" s="3" t="s">
        <v>13</v>
      </c>
      <c r="C18" s="9"/>
      <c r="D18" s="9"/>
      <c r="E18" s="9">
        <f>SUM(E15:E17)</f>
        <v>16.195999999999998</v>
      </c>
      <c r="F18" s="10">
        <f>SUM(F15:F17)</f>
        <v>3379.5160000000001</v>
      </c>
      <c r="G18" s="9"/>
    </row>
    <row r="19" spans="2:7">
      <c r="B19" t="s">
        <v>2</v>
      </c>
      <c r="F19" s="24"/>
    </row>
    <row r="20" spans="2:7" ht="38.25">
      <c r="B20" s="5" t="s">
        <v>5</v>
      </c>
      <c r="C20" s="4" t="s">
        <v>6</v>
      </c>
      <c r="D20" s="4" t="s">
        <v>23</v>
      </c>
      <c r="E20" s="7" t="s">
        <v>20</v>
      </c>
      <c r="F20" s="25" t="s">
        <v>7</v>
      </c>
      <c r="G20" s="8" t="s">
        <v>22</v>
      </c>
    </row>
    <row r="21" spans="2:7">
      <c r="B21" s="3" t="s">
        <v>15</v>
      </c>
      <c r="C21" s="9" t="s">
        <v>11</v>
      </c>
      <c r="D21" s="9">
        <v>86.49</v>
      </c>
      <c r="E21" s="13">
        <v>6.7149999999999999</v>
      </c>
      <c r="F21" s="10">
        <f>PRODUCT(E21,E5)</f>
        <v>2177.6745000000001</v>
      </c>
      <c r="G21" s="12">
        <f>F21/D21</f>
        <v>25.178338536246969</v>
      </c>
    </row>
    <row r="22" spans="2:7">
      <c r="B22" s="3" t="s">
        <v>12</v>
      </c>
      <c r="C22" s="11">
        <v>0.5</v>
      </c>
      <c r="D22" s="11"/>
      <c r="E22" s="9">
        <v>3.3570000000000002</v>
      </c>
      <c r="F22" s="10">
        <f>PRODUCT(E22,E5)</f>
        <v>1088.6751000000002</v>
      </c>
      <c r="G22" s="9"/>
    </row>
    <row r="23" spans="2:7">
      <c r="B23" s="3" t="s">
        <v>13</v>
      </c>
      <c r="C23" s="9"/>
      <c r="D23" s="9"/>
      <c r="E23" s="9">
        <f>SUM(E21:E22)</f>
        <v>10.071999999999999</v>
      </c>
      <c r="F23" s="10">
        <f>SUM(F21:F22)</f>
        <v>3266.3496000000005</v>
      </c>
      <c r="G23" s="9"/>
    </row>
    <row r="25" spans="2:7">
      <c r="B25" s="2" t="s">
        <v>24</v>
      </c>
    </row>
    <row r="26" spans="2:7" ht="39">
      <c r="B26" s="18" t="s">
        <v>5</v>
      </c>
      <c r="C26" s="19"/>
      <c r="D26" s="14" t="s">
        <v>20</v>
      </c>
      <c r="E26" s="4" t="s">
        <v>7</v>
      </c>
    </row>
    <row r="27" spans="2:7" ht="49.5" customHeight="1">
      <c r="B27" s="20" t="s">
        <v>25</v>
      </c>
      <c r="C27" s="21"/>
      <c r="D27" s="9">
        <v>27.135000000000002</v>
      </c>
      <c r="E27" s="10">
        <f>PRODUCT(D27,E5)</f>
        <v>8799.8805000000011</v>
      </c>
    </row>
    <row r="28" spans="2:7">
      <c r="E28" s="24"/>
    </row>
    <row r="29" spans="2:7">
      <c r="B29" s="2" t="s">
        <v>26</v>
      </c>
      <c r="E29" s="24"/>
    </row>
    <row r="30" spans="2:7" ht="38.25">
      <c r="B30" s="5" t="s">
        <v>5</v>
      </c>
      <c r="C30" s="4" t="s">
        <v>6</v>
      </c>
      <c r="D30" s="7" t="s">
        <v>20</v>
      </c>
      <c r="E30" s="25" t="s">
        <v>7</v>
      </c>
    </row>
    <row r="31" spans="2:7" ht="30">
      <c r="B31" s="5" t="s">
        <v>27</v>
      </c>
      <c r="C31" s="9" t="s">
        <v>11</v>
      </c>
      <c r="D31" s="9">
        <v>13.718</v>
      </c>
      <c r="E31" s="10">
        <f>PRODUCT(D31,E5)</f>
        <v>4448.7474000000002</v>
      </c>
    </row>
    <row r="32" spans="2:7">
      <c r="B32" s="3" t="s">
        <v>12</v>
      </c>
      <c r="C32" s="11">
        <v>0.4</v>
      </c>
      <c r="D32" s="9">
        <v>5.4870000000000001</v>
      </c>
      <c r="E32" s="10">
        <f>PRODUCT(D32,E5)</f>
        <v>1779.4341000000002</v>
      </c>
    </row>
    <row r="33" spans="2:5">
      <c r="B33" s="3" t="s">
        <v>13</v>
      </c>
      <c r="C33" s="9"/>
      <c r="D33" s="9">
        <f>SUM(D31:D32)</f>
        <v>19.204999999999998</v>
      </c>
      <c r="E33" s="10">
        <f>SUM(E31:E32)</f>
        <v>6228.1815000000006</v>
      </c>
    </row>
    <row r="34" spans="2:5">
      <c r="E34" s="24"/>
    </row>
    <row r="35" spans="2:5">
      <c r="B35" s="2" t="s">
        <v>28</v>
      </c>
      <c r="E35" s="24"/>
    </row>
    <row r="36" spans="2:5" ht="38.25">
      <c r="B36" s="5" t="s">
        <v>5</v>
      </c>
      <c r="C36" s="4" t="s">
        <v>6</v>
      </c>
      <c r="D36" s="7" t="s">
        <v>20</v>
      </c>
      <c r="E36" s="25" t="s">
        <v>29</v>
      </c>
    </row>
    <row r="37" spans="2:5">
      <c r="B37" s="3" t="s">
        <v>30</v>
      </c>
      <c r="C37" s="13" t="s">
        <v>31</v>
      </c>
      <c r="D37" s="9">
        <v>3.6190000000000002</v>
      </c>
      <c r="E37" s="10">
        <f>D37*E5</f>
        <v>1173.6417000000001</v>
      </c>
    </row>
    <row r="38" spans="2:5" ht="30">
      <c r="B38" s="5" t="s">
        <v>32</v>
      </c>
      <c r="C38" s="13" t="s">
        <v>31</v>
      </c>
      <c r="D38" s="9">
        <v>0.93500000000000005</v>
      </c>
      <c r="E38" s="10">
        <f>D38*E5</f>
        <v>303.22050000000002</v>
      </c>
    </row>
    <row r="39" spans="2:5">
      <c r="B39" s="3" t="s">
        <v>13</v>
      </c>
      <c r="C39" s="3"/>
      <c r="D39" s="3"/>
      <c r="E39" s="23">
        <f>SUM(E37:E38)</f>
        <v>1476.8622</v>
      </c>
    </row>
    <row r="41" spans="2:5">
      <c r="B41" s="22" t="s">
        <v>47</v>
      </c>
      <c r="C41" s="22"/>
      <c r="D41" s="22"/>
      <c r="E41" s="22"/>
    </row>
    <row r="42" spans="2:5" ht="38.25">
      <c r="B42" s="5" t="s">
        <v>5</v>
      </c>
      <c r="C42" s="4" t="s">
        <v>6</v>
      </c>
      <c r="D42" s="7" t="s">
        <v>20</v>
      </c>
      <c r="E42" s="4" t="s">
        <v>29</v>
      </c>
    </row>
    <row r="43" spans="2:5">
      <c r="B43" s="3" t="s">
        <v>48</v>
      </c>
      <c r="C43" s="3"/>
      <c r="D43" s="3">
        <v>2.19</v>
      </c>
      <c r="E43" s="23">
        <f>D43*E5</f>
        <v>710.21699999999998</v>
      </c>
    </row>
    <row r="45" spans="2:5">
      <c r="B45" s="2" t="s">
        <v>33</v>
      </c>
      <c r="E45" s="24">
        <f>SUM(F12+F18+F23+E27+E33+E39+E43)</f>
        <v>28407.692799999997</v>
      </c>
    </row>
    <row r="47" spans="2:5">
      <c r="B47" s="16" t="s">
        <v>49</v>
      </c>
    </row>
    <row r="48" spans="2:5">
      <c r="B48" s="16" t="s">
        <v>50</v>
      </c>
    </row>
  </sheetData>
  <mergeCells count="4">
    <mergeCell ref="B3:F3"/>
    <mergeCell ref="B26:C26"/>
    <mergeCell ref="B27:C27"/>
    <mergeCell ref="B41:E41"/>
  </mergeCells>
  <pageMargins left="0.70866141732283472" right="0.70866141732283472" top="0.74803149606299213" bottom="0.74803149606299213" header="0.31496062992125984" footer="0.31496062992125984"/>
  <pageSetup paperSize="9" scale="7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B1:G48"/>
  <sheetViews>
    <sheetView topLeftCell="A31" workbookViewId="0">
      <selection activeCell="C49" sqref="C49"/>
    </sheetView>
  </sheetViews>
  <sheetFormatPr defaultRowHeight="15"/>
  <cols>
    <col min="2" max="2" width="28" customWidth="1"/>
    <col min="3" max="4" width="13.42578125" customWidth="1"/>
    <col min="5" max="5" width="11.28515625" customWidth="1"/>
    <col min="6" max="6" width="10.7109375" customWidth="1"/>
    <col min="7" max="7" width="12.7109375" customWidth="1"/>
  </cols>
  <sheetData>
    <row r="1" spans="2:7">
      <c r="F1" s="1" t="s">
        <v>16</v>
      </c>
    </row>
    <row r="2" spans="2:7">
      <c r="F2" s="1" t="s">
        <v>3</v>
      </c>
    </row>
    <row r="3" spans="2:7" ht="18.75">
      <c r="B3" s="17" t="s">
        <v>17</v>
      </c>
      <c r="C3" s="17"/>
      <c r="D3" s="17"/>
      <c r="E3" s="17"/>
      <c r="F3" s="17"/>
    </row>
    <row r="4" spans="2:7">
      <c r="B4" s="2" t="s">
        <v>36</v>
      </c>
    </row>
    <row r="5" spans="2:7">
      <c r="C5" t="s">
        <v>4</v>
      </c>
      <c r="E5" s="3">
        <v>719.4</v>
      </c>
    </row>
    <row r="6" spans="2:7">
      <c r="B6" s="2" t="s">
        <v>18</v>
      </c>
      <c r="E6" s="6"/>
    </row>
    <row r="7" spans="2:7">
      <c r="B7" t="s">
        <v>0</v>
      </c>
    </row>
    <row r="8" spans="2:7" ht="39.75" customHeight="1">
      <c r="B8" s="5" t="s">
        <v>5</v>
      </c>
      <c r="C8" s="4" t="s">
        <v>6</v>
      </c>
      <c r="D8" s="4" t="s">
        <v>19</v>
      </c>
      <c r="E8" s="7" t="s">
        <v>20</v>
      </c>
      <c r="F8" s="4" t="s">
        <v>21</v>
      </c>
      <c r="G8" s="8" t="s">
        <v>22</v>
      </c>
    </row>
    <row r="9" spans="2:7">
      <c r="B9" s="3" t="s">
        <v>8</v>
      </c>
      <c r="C9" s="9" t="s">
        <v>9</v>
      </c>
      <c r="D9" s="9">
        <v>482.45</v>
      </c>
      <c r="E9" s="9">
        <v>9.68</v>
      </c>
      <c r="F9" s="10">
        <f>PRODUCT(E9,E5)</f>
        <v>6963.7919999999995</v>
      </c>
      <c r="G9" s="10">
        <f>F9/D9</f>
        <v>14.434225308322105</v>
      </c>
    </row>
    <row r="10" spans="2:7">
      <c r="B10" s="3" t="s">
        <v>10</v>
      </c>
      <c r="C10" s="9" t="s">
        <v>11</v>
      </c>
      <c r="D10" s="9">
        <v>86.49</v>
      </c>
      <c r="E10" s="9">
        <v>3.1</v>
      </c>
      <c r="F10" s="10">
        <f>PRODUCT(E10,E5)</f>
        <v>2230.14</v>
      </c>
      <c r="G10" s="10"/>
    </row>
    <row r="11" spans="2:7">
      <c r="B11" s="3" t="s">
        <v>12</v>
      </c>
      <c r="C11" s="11">
        <v>0.4</v>
      </c>
      <c r="D11" s="11"/>
      <c r="E11" s="9">
        <v>1.24</v>
      </c>
      <c r="F11" s="10">
        <f>PRODUCT(E11,E5)</f>
        <v>892.05599999999993</v>
      </c>
      <c r="G11" s="9"/>
    </row>
    <row r="12" spans="2:7">
      <c r="B12" s="3" t="s">
        <v>13</v>
      </c>
      <c r="C12" s="9"/>
      <c r="D12" s="9"/>
      <c r="E12" s="9">
        <f>SUM(E9:E11)</f>
        <v>14.02</v>
      </c>
      <c r="F12" s="10">
        <f>SUM(F9:F11)</f>
        <v>10085.987999999999</v>
      </c>
      <c r="G12" s="9"/>
    </row>
    <row r="13" spans="2:7">
      <c r="B13" t="s">
        <v>1</v>
      </c>
      <c r="F13" s="24"/>
    </row>
    <row r="14" spans="2:7" ht="36.75" customHeight="1">
      <c r="B14" s="5" t="s">
        <v>5</v>
      </c>
      <c r="C14" s="4" t="s">
        <v>6</v>
      </c>
      <c r="D14" s="4" t="s">
        <v>23</v>
      </c>
      <c r="E14" s="7" t="s">
        <v>20</v>
      </c>
      <c r="F14" s="25" t="s">
        <v>7</v>
      </c>
      <c r="G14" s="8" t="s">
        <v>22</v>
      </c>
    </row>
    <row r="15" spans="2:7">
      <c r="B15" s="3" t="s">
        <v>14</v>
      </c>
      <c r="C15" s="9" t="s">
        <v>9</v>
      </c>
      <c r="D15" s="9">
        <v>409.46</v>
      </c>
      <c r="E15" s="9">
        <v>6.7960000000000003</v>
      </c>
      <c r="F15" s="10">
        <f>SUM(E15,E5)</f>
        <v>726.19600000000003</v>
      </c>
      <c r="G15" s="12">
        <f>F15/D15</f>
        <v>1.7735456454842966</v>
      </c>
    </row>
    <row r="16" spans="2:7">
      <c r="B16" s="3" t="s">
        <v>15</v>
      </c>
      <c r="C16" s="9" t="s">
        <v>11</v>
      </c>
      <c r="D16" s="9">
        <v>86.49</v>
      </c>
      <c r="E16" s="9">
        <v>6.7149999999999999</v>
      </c>
      <c r="F16" s="10">
        <f>PRODUCT(E16,E5)</f>
        <v>4830.7709999999997</v>
      </c>
      <c r="G16" s="12">
        <f>F16/D16</f>
        <v>55.853520638224076</v>
      </c>
    </row>
    <row r="17" spans="2:7">
      <c r="B17" s="3" t="s">
        <v>12</v>
      </c>
      <c r="C17" s="11">
        <v>0.4</v>
      </c>
      <c r="D17" s="11"/>
      <c r="E17" s="9">
        <v>2.6850000000000001</v>
      </c>
      <c r="F17" s="10">
        <f>E17*E5</f>
        <v>1931.5889999999999</v>
      </c>
      <c r="G17" s="9"/>
    </row>
    <row r="18" spans="2:7">
      <c r="B18" s="3" t="s">
        <v>13</v>
      </c>
      <c r="C18" s="9"/>
      <c r="D18" s="9"/>
      <c r="E18" s="9">
        <f>SUM(E15:E17)</f>
        <v>16.195999999999998</v>
      </c>
      <c r="F18" s="10">
        <f>SUM(F15:F17)</f>
        <v>7488.5559999999996</v>
      </c>
      <c r="G18" s="9"/>
    </row>
    <row r="19" spans="2:7">
      <c r="B19" t="s">
        <v>2</v>
      </c>
      <c r="F19" s="24"/>
    </row>
    <row r="20" spans="2:7" ht="38.25">
      <c r="B20" s="5" t="s">
        <v>5</v>
      </c>
      <c r="C20" s="4" t="s">
        <v>6</v>
      </c>
      <c r="D20" s="4" t="s">
        <v>23</v>
      </c>
      <c r="E20" s="7" t="s">
        <v>20</v>
      </c>
      <c r="F20" s="25" t="s">
        <v>7</v>
      </c>
      <c r="G20" s="8" t="s">
        <v>22</v>
      </c>
    </row>
    <row r="21" spans="2:7">
      <c r="B21" s="3" t="s">
        <v>15</v>
      </c>
      <c r="C21" s="9" t="s">
        <v>11</v>
      </c>
      <c r="D21" s="9">
        <v>86.49</v>
      </c>
      <c r="E21" s="13">
        <v>6.7149999999999999</v>
      </c>
      <c r="F21" s="10">
        <f>PRODUCT(E21,E5)</f>
        <v>4830.7709999999997</v>
      </c>
      <c r="G21" s="12">
        <f>F21/D21</f>
        <v>55.853520638224076</v>
      </c>
    </row>
    <row r="22" spans="2:7">
      <c r="B22" s="3" t="s">
        <v>12</v>
      </c>
      <c r="C22" s="11">
        <v>0.5</v>
      </c>
      <c r="D22" s="11"/>
      <c r="E22" s="9">
        <v>3.3570000000000002</v>
      </c>
      <c r="F22" s="10">
        <f>PRODUCT(E22,E5)</f>
        <v>2415.0257999999999</v>
      </c>
      <c r="G22" s="9"/>
    </row>
    <row r="23" spans="2:7">
      <c r="B23" s="3" t="s">
        <v>13</v>
      </c>
      <c r="C23" s="9"/>
      <c r="D23" s="9"/>
      <c r="E23" s="9">
        <f>SUM(E21:E22)</f>
        <v>10.071999999999999</v>
      </c>
      <c r="F23" s="10">
        <f>SUM(F21:F22)</f>
        <v>7245.7968000000001</v>
      </c>
      <c r="G23" s="9"/>
    </row>
    <row r="25" spans="2:7">
      <c r="B25" s="2" t="s">
        <v>24</v>
      </c>
    </row>
    <row r="26" spans="2:7" ht="39">
      <c r="B26" s="18" t="s">
        <v>5</v>
      </c>
      <c r="C26" s="19"/>
      <c r="D26" s="14" t="s">
        <v>20</v>
      </c>
      <c r="E26" s="4" t="s">
        <v>7</v>
      </c>
    </row>
    <row r="27" spans="2:7" ht="49.5" customHeight="1">
      <c r="B27" s="20" t="s">
        <v>25</v>
      </c>
      <c r="C27" s="21"/>
      <c r="D27" s="9">
        <v>27.135000000000002</v>
      </c>
      <c r="E27" s="10">
        <f>PRODUCT(D27,E5)</f>
        <v>19520.919000000002</v>
      </c>
    </row>
    <row r="28" spans="2:7">
      <c r="E28" s="24"/>
    </row>
    <row r="29" spans="2:7">
      <c r="B29" s="2" t="s">
        <v>26</v>
      </c>
      <c r="E29" s="24"/>
    </row>
    <row r="30" spans="2:7" ht="38.25">
      <c r="B30" s="5" t="s">
        <v>5</v>
      </c>
      <c r="C30" s="4" t="s">
        <v>6</v>
      </c>
      <c r="D30" s="7" t="s">
        <v>20</v>
      </c>
      <c r="E30" s="25" t="s">
        <v>7</v>
      </c>
    </row>
    <row r="31" spans="2:7" ht="30">
      <c r="B31" s="5" t="s">
        <v>27</v>
      </c>
      <c r="C31" s="9" t="s">
        <v>11</v>
      </c>
      <c r="D31" s="9">
        <v>13.718</v>
      </c>
      <c r="E31" s="10">
        <f>PRODUCT(D31,E5)</f>
        <v>9868.7291999999998</v>
      </c>
    </row>
    <row r="32" spans="2:7">
      <c r="B32" s="3" t="s">
        <v>12</v>
      </c>
      <c r="C32" s="11">
        <v>0.4</v>
      </c>
      <c r="D32" s="9">
        <v>5.4870000000000001</v>
      </c>
      <c r="E32" s="10">
        <f>PRODUCT(D32,E5)</f>
        <v>3947.3478</v>
      </c>
    </row>
    <row r="33" spans="2:5">
      <c r="B33" s="3" t="s">
        <v>13</v>
      </c>
      <c r="C33" s="9"/>
      <c r="D33" s="9">
        <f>SUM(D31:D32)</f>
        <v>19.204999999999998</v>
      </c>
      <c r="E33" s="10">
        <f>SUM(E31:E32)</f>
        <v>13816.076999999999</v>
      </c>
    </row>
    <row r="34" spans="2:5">
      <c r="E34" s="24"/>
    </row>
    <row r="35" spans="2:5">
      <c r="B35" s="2" t="s">
        <v>28</v>
      </c>
      <c r="E35" s="24"/>
    </row>
    <row r="36" spans="2:5" ht="38.25">
      <c r="B36" s="5" t="s">
        <v>5</v>
      </c>
      <c r="C36" s="4" t="s">
        <v>6</v>
      </c>
      <c r="D36" s="7" t="s">
        <v>20</v>
      </c>
      <c r="E36" s="25" t="s">
        <v>29</v>
      </c>
    </row>
    <row r="37" spans="2:5">
      <c r="B37" s="3" t="s">
        <v>30</v>
      </c>
      <c r="C37" s="13" t="s">
        <v>31</v>
      </c>
      <c r="D37" s="9">
        <v>3.6190000000000002</v>
      </c>
      <c r="E37" s="10">
        <f>D37*E5</f>
        <v>2603.5086000000001</v>
      </c>
    </row>
    <row r="38" spans="2:5" ht="30">
      <c r="B38" s="5" t="s">
        <v>32</v>
      </c>
      <c r="C38" s="13" t="s">
        <v>31</v>
      </c>
      <c r="D38" s="9">
        <v>0.93500000000000005</v>
      </c>
      <c r="E38" s="10">
        <f>D38*E5</f>
        <v>672.63900000000001</v>
      </c>
    </row>
    <row r="39" spans="2:5">
      <c r="B39" s="3" t="s">
        <v>13</v>
      </c>
      <c r="C39" s="3"/>
      <c r="D39" s="3"/>
      <c r="E39" s="23">
        <f>SUM(E37:E38)</f>
        <v>3276.1476000000002</v>
      </c>
    </row>
    <row r="41" spans="2:5">
      <c r="B41" s="22" t="s">
        <v>47</v>
      </c>
      <c r="C41" s="22"/>
      <c r="D41" s="22"/>
      <c r="E41" s="22"/>
    </row>
    <row r="42" spans="2:5" ht="38.25">
      <c r="B42" s="5" t="s">
        <v>5</v>
      </c>
      <c r="C42" s="4" t="s">
        <v>6</v>
      </c>
      <c r="D42" s="7" t="s">
        <v>20</v>
      </c>
      <c r="E42" s="4" t="s">
        <v>29</v>
      </c>
    </row>
    <row r="43" spans="2:5">
      <c r="B43" s="3" t="s">
        <v>48</v>
      </c>
      <c r="C43" s="3"/>
      <c r="D43" s="3">
        <v>2.19</v>
      </c>
      <c r="E43" s="23">
        <f>D43*E5</f>
        <v>1575.4859999999999</v>
      </c>
    </row>
    <row r="45" spans="2:5">
      <c r="B45" s="2" t="s">
        <v>33</v>
      </c>
      <c r="E45" s="24">
        <f>SUM(F12+F18+F23+E27+E33+E39+E43)</f>
        <v>63008.970399999998</v>
      </c>
    </row>
    <row r="47" spans="2:5">
      <c r="B47" s="16" t="s">
        <v>49</v>
      </c>
    </row>
    <row r="48" spans="2:5">
      <c r="B48" s="16" t="s">
        <v>50</v>
      </c>
    </row>
  </sheetData>
  <mergeCells count="4">
    <mergeCell ref="B3:F3"/>
    <mergeCell ref="B26:C26"/>
    <mergeCell ref="B27:C27"/>
    <mergeCell ref="B41:E41"/>
  </mergeCells>
  <pageMargins left="0.70866141732283472" right="0.70866141732283472" top="0.74803149606299213" bottom="0.74803149606299213" header="0.31496062992125984" footer="0.31496062992125984"/>
  <pageSetup paperSize="9" scale="7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B1:G48"/>
  <sheetViews>
    <sheetView workbookViewId="0">
      <selection activeCell="G6" sqref="G6"/>
    </sheetView>
  </sheetViews>
  <sheetFormatPr defaultRowHeight="15"/>
  <cols>
    <col min="2" max="2" width="28" customWidth="1"/>
    <col min="3" max="4" width="13.42578125" customWidth="1"/>
    <col min="5" max="5" width="11.28515625" customWidth="1"/>
    <col min="6" max="6" width="10.7109375" customWidth="1"/>
    <col min="7" max="7" width="12.7109375" customWidth="1"/>
  </cols>
  <sheetData>
    <row r="1" spans="2:7">
      <c r="F1" s="1" t="s">
        <v>16</v>
      </c>
    </row>
    <row r="2" spans="2:7">
      <c r="F2" s="1" t="s">
        <v>3</v>
      </c>
    </row>
    <row r="3" spans="2:7" ht="18.75">
      <c r="B3" s="17" t="s">
        <v>17</v>
      </c>
      <c r="C3" s="17"/>
      <c r="D3" s="17"/>
      <c r="E3" s="17"/>
      <c r="F3" s="17"/>
    </row>
    <row r="4" spans="2:7">
      <c r="B4" s="2" t="s">
        <v>37</v>
      </c>
    </row>
    <row r="5" spans="2:7">
      <c r="C5" t="s">
        <v>4</v>
      </c>
      <c r="E5" s="3">
        <v>730.2</v>
      </c>
    </row>
    <row r="6" spans="2:7">
      <c r="B6" s="2" t="s">
        <v>18</v>
      </c>
      <c r="E6" s="6"/>
    </row>
    <row r="7" spans="2:7">
      <c r="B7" t="s">
        <v>0</v>
      </c>
    </row>
    <row r="8" spans="2:7" ht="39.75" customHeight="1">
      <c r="B8" s="5" t="s">
        <v>5</v>
      </c>
      <c r="C8" s="4" t="s">
        <v>6</v>
      </c>
      <c r="D8" s="4" t="s">
        <v>19</v>
      </c>
      <c r="E8" s="7" t="s">
        <v>20</v>
      </c>
      <c r="F8" s="4" t="s">
        <v>21</v>
      </c>
      <c r="G8" s="8" t="s">
        <v>22</v>
      </c>
    </row>
    <row r="9" spans="2:7">
      <c r="B9" s="3" t="s">
        <v>8</v>
      </c>
      <c r="C9" s="9" t="s">
        <v>9</v>
      </c>
      <c r="D9" s="9">
        <v>482.45</v>
      </c>
      <c r="E9" s="9">
        <v>9.68</v>
      </c>
      <c r="F9" s="10">
        <f>PRODUCT(E9,E5)</f>
        <v>7068.3360000000002</v>
      </c>
      <c r="G9" s="10">
        <f>F9/D9</f>
        <v>14.650919266245207</v>
      </c>
    </row>
    <row r="10" spans="2:7">
      <c r="B10" s="3" t="s">
        <v>10</v>
      </c>
      <c r="C10" s="9" t="s">
        <v>11</v>
      </c>
      <c r="D10" s="9">
        <v>86.49</v>
      </c>
      <c r="E10" s="9">
        <v>3.1</v>
      </c>
      <c r="F10" s="10">
        <f>PRODUCT(E10,E5)</f>
        <v>2263.6200000000003</v>
      </c>
      <c r="G10" s="10"/>
    </row>
    <row r="11" spans="2:7">
      <c r="B11" s="3" t="s">
        <v>12</v>
      </c>
      <c r="C11" s="11">
        <v>0.4</v>
      </c>
      <c r="D11" s="11"/>
      <c r="E11" s="9">
        <v>1.24</v>
      </c>
      <c r="F11" s="10">
        <f>PRODUCT(E11,E5)</f>
        <v>905.44800000000009</v>
      </c>
      <c r="G11" s="9"/>
    </row>
    <row r="12" spans="2:7">
      <c r="B12" s="3" t="s">
        <v>13</v>
      </c>
      <c r="C12" s="9"/>
      <c r="D12" s="9"/>
      <c r="E12" s="9">
        <f>SUM(E9:E11)</f>
        <v>14.02</v>
      </c>
      <c r="F12" s="10">
        <f>SUM(F9:F11)</f>
        <v>10237.404</v>
      </c>
      <c r="G12" s="9"/>
    </row>
    <row r="13" spans="2:7">
      <c r="B13" t="s">
        <v>1</v>
      </c>
      <c r="F13" s="24"/>
    </row>
    <row r="14" spans="2:7" ht="36.75" customHeight="1">
      <c r="B14" s="5" t="s">
        <v>5</v>
      </c>
      <c r="C14" s="4" t="s">
        <v>6</v>
      </c>
      <c r="D14" s="4" t="s">
        <v>23</v>
      </c>
      <c r="E14" s="7" t="s">
        <v>20</v>
      </c>
      <c r="F14" s="25" t="s">
        <v>7</v>
      </c>
      <c r="G14" s="8" t="s">
        <v>22</v>
      </c>
    </row>
    <row r="15" spans="2:7">
      <c r="B15" s="3" t="s">
        <v>14</v>
      </c>
      <c r="C15" s="9" t="s">
        <v>9</v>
      </c>
      <c r="D15" s="9">
        <v>409.46</v>
      </c>
      <c r="E15" s="9">
        <v>6.7960000000000003</v>
      </c>
      <c r="F15" s="10">
        <f>SUM(E15,E5)</f>
        <v>736.99600000000009</v>
      </c>
      <c r="G15" s="12">
        <f>F15/D15</f>
        <v>1.7999218482879893</v>
      </c>
    </row>
    <row r="16" spans="2:7">
      <c r="B16" s="3" t="s">
        <v>15</v>
      </c>
      <c r="C16" s="9" t="s">
        <v>11</v>
      </c>
      <c r="D16" s="9">
        <v>86.49</v>
      </c>
      <c r="E16" s="9">
        <v>6.7149999999999999</v>
      </c>
      <c r="F16" s="10">
        <f>PRODUCT(E16,E5)</f>
        <v>4903.2930000000006</v>
      </c>
      <c r="G16" s="12">
        <f>F16/D16</f>
        <v>56.692022199098169</v>
      </c>
    </row>
    <row r="17" spans="2:7">
      <c r="B17" s="3" t="s">
        <v>12</v>
      </c>
      <c r="C17" s="11">
        <v>0.4</v>
      </c>
      <c r="D17" s="11"/>
      <c r="E17" s="9">
        <v>2.6850000000000001</v>
      </c>
      <c r="F17" s="10">
        <f>E17*E5</f>
        <v>1960.5870000000002</v>
      </c>
      <c r="G17" s="9"/>
    </row>
    <row r="18" spans="2:7">
      <c r="B18" s="3" t="s">
        <v>13</v>
      </c>
      <c r="C18" s="9"/>
      <c r="D18" s="9"/>
      <c r="E18" s="9">
        <f>SUM(E15:E17)</f>
        <v>16.195999999999998</v>
      </c>
      <c r="F18" s="10">
        <f>SUM(F15:F17)</f>
        <v>7600.8760000000011</v>
      </c>
      <c r="G18" s="9"/>
    </row>
    <row r="19" spans="2:7">
      <c r="B19" t="s">
        <v>2</v>
      </c>
      <c r="F19" s="24"/>
    </row>
    <row r="20" spans="2:7" ht="38.25">
      <c r="B20" s="5" t="s">
        <v>5</v>
      </c>
      <c r="C20" s="4" t="s">
        <v>6</v>
      </c>
      <c r="D20" s="4" t="s">
        <v>23</v>
      </c>
      <c r="E20" s="7" t="s">
        <v>20</v>
      </c>
      <c r="F20" s="25" t="s">
        <v>7</v>
      </c>
      <c r="G20" s="8" t="s">
        <v>22</v>
      </c>
    </row>
    <row r="21" spans="2:7">
      <c r="B21" s="3" t="s">
        <v>15</v>
      </c>
      <c r="C21" s="9" t="s">
        <v>11</v>
      </c>
      <c r="D21" s="9">
        <v>86.49</v>
      </c>
      <c r="E21" s="13">
        <v>6.7149999999999999</v>
      </c>
      <c r="F21" s="10">
        <f>PRODUCT(E21,E5)</f>
        <v>4903.2930000000006</v>
      </c>
      <c r="G21" s="12">
        <f>F21/D21</f>
        <v>56.692022199098169</v>
      </c>
    </row>
    <row r="22" spans="2:7">
      <c r="B22" s="3" t="s">
        <v>12</v>
      </c>
      <c r="C22" s="11">
        <v>0.5</v>
      </c>
      <c r="D22" s="11"/>
      <c r="E22" s="9">
        <v>3.3570000000000002</v>
      </c>
      <c r="F22" s="10">
        <f>PRODUCT(E22,E5)</f>
        <v>2451.2814000000003</v>
      </c>
      <c r="G22" s="9"/>
    </row>
    <row r="23" spans="2:7">
      <c r="B23" s="3" t="s">
        <v>13</v>
      </c>
      <c r="C23" s="9"/>
      <c r="D23" s="9"/>
      <c r="E23" s="9">
        <f>SUM(E21:E22)</f>
        <v>10.071999999999999</v>
      </c>
      <c r="F23" s="10">
        <f>SUM(F21:F22)</f>
        <v>7354.5744000000013</v>
      </c>
      <c r="G23" s="9"/>
    </row>
    <row r="25" spans="2:7">
      <c r="B25" s="2" t="s">
        <v>24</v>
      </c>
    </row>
    <row r="26" spans="2:7" ht="39">
      <c r="B26" s="18" t="s">
        <v>5</v>
      </c>
      <c r="C26" s="19"/>
      <c r="D26" s="14" t="s">
        <v>20</v>
      </c>
      <c r="E26" s="4" t="s">
        <v>7</v>
      </c>
    </row>
    <row r="27" spans="2:7" ht="49.5" customHeight="1">
      <c r="B27" s="20" t="s">
        <v>25</v>
      </c>
      <c r="C27" s="21"/>
      <c r="D27" s="9">
        <v>27.135000000000002</v>
      </c>
      <c r="E27" s="10">
        <f>PRODUCT(D27,E5)</f>
        <v>19813.977000000003</v>
      </c>
    </row>
    <row r="28" spans="2:7">
      <c r="E28" s="24"/>
    </row>
    <row r="29" spans="2:7">
      <c r="B29" s="2" t="s">
        <v>26</v>
      </c>
      <c r="E29" s="24"/>
    </row>
    <row r="30" spans="2:7" ht="38.25">
      <c r="B30" s="5" t="s">
        <v>5</v>
      </c>
      <c r="C30" s="4" t="s">
        <v>6</v>
      </c>
      <c r="D30" s="7" t="s">
        <v>20</v>
      </c>
      <c r="E30" s="25" t="s">
        <v>7</v>
      </c>
    </row>
    <row r="31" spans="2:7" ht="30">
      <c r="B31" s="5" t="s">
        <v>27</v>
      </c>
      <c r="C31" s="9" t="s">
        <v>11</v>
      </c>
      <c r="D31" s="9">
        <v>13.718</v>
      </c>
      <c r="E31" s="10">
        <f>PRODUCT(D31,E5)</f>
        <v>10016.883600000001</v>
      </c>
    </row>
    <row r="32" spans="2:7">
      <c r="B32" s="3" t="s">
        <v>12</v>
      </c>
      <c r="C32" s="11">
        <v>0.4</v>
      </c>
      <c r="D32" s="9">
        <v>5.4870000000000001</v>
      </c>
      <c r="E32" s="10">
        <f>PRODUCT(D32,E5)</f>
        <v>4006.6074000000003</v>
      </c>
    </row>
    <row r="33" spans="2:5">
      <c r="B33" s="3" t="s">
        <v>13</v>
      </c>
      <c r="C33" s="9"/>
      <c r="D33" s="9">
        <f>SUM(D31:D32)</f>
        <v>19.204999999999998</v>
      </c>
      <c r="E33" s="10">
        <f>SUM(E31:E32)</f>
        <v>14023.491000000002</v>
      </c>
    </row>
    <row r="34" spans="2:5">
      <c r="E34" s="24"/>
    </row>
    <row r="35" spans="2:5">
      <c r="B35" s="2" t="s">
        <v>28</v>
      </c>
      <c r="E35" s="24"/>
    </row>
    <row r="36" spans="2:5" ht="38.25">
      <c r="B36" s="5" t="s">
        <v>5</v>
      </c>
      <c r="C36" s="4" t="s">
        <v>6</v>
      </c>
      <c r="D36" s="7" t="s">
        <v>20</v>
      </c>
      <c r="E36" s="25" t="s">
        <v>29</v>
      </c>
    </row>
    <row r="37" spans="2:5">
      <c r="B37" s="3" t="s">
        <v>30</v>
      </c>
      <c r="C37" s="13" t="s">
        <v>31</v>
      </c>
      <c r="D37" s="9">
        <v>3.6190000000000002</v>
      </c>
      <c r="E37" s="10">
        <f>D37*E5</f>
        <v>2642.5938000000001</v>
      </c>
    </row>
    <row r="38" spans="2:5" ht="30">
      <c r="B38" s="5" t="s">
        <v>32</v>
      </c>
      <c r="C38" s="13" t="s">
        <v>31</v>
      </c>
      <c r="D38" s="9">
        <v>0.93500000000000005</v>
      </c>
      <c r="E38" s="10">
        <f>D38*E5</f>
        <v>682.73700000000008</v>
      </c>
    </row>
    <row r="39" spans="2:5">
      <c r="B39" s="3" t="s">
        <v>13</v>
      </c>
      <c r="C39" s="3"/>
      <c r="D39" s="3"/>
      <c r="E39" s="23">
        <f>SUM(E37:E38)</f>
        <v>3325.3308000000002</v>
      </c>
    </row>
    <row r="41" spans="2:5">
      <c r="B41" s="22" t="s">
        <v>47</v>
      </c>
      <c r="C41" s="22"/>
      <c r="D41" s="22"/>
      <c r="E41" s="22"/>
    </row>
    <row r="42" spans="2:5" ht="38.25">
      <c r="B42" s="5" t="s">
        <v>5</v>
      </c>
      <c r="C42" s="4" t="s">
        <v>6</v>
      </c>
      <c r="D42" s="7" t="s">
        <v>20</v>
      </c>
      <c r="E42" s="4" t="s">
        <v>29</v>
      </c>
    </row>
    <row r="43" spans="2:5">
      <c r="B43" s="3" t="s">
        <v>48</v>
      </c>
      <c r="C43" s="3"/>
      <c r="D43" s="3">
        <v>2.19</v>
      </c>
      <c r="E43" s="23">
        <f>D43*E5</f>
        <v>1599.1380000000001</v>
      </c>
    </row>
    <row r="45" spans="2:5">
      <c r="B45" s="2" t="s">
        <v>33</v>
      </c>
      <c r="E45" s="24">
        <f>SUM(F12+F18+F23+E27+E33+E39+E43)</f>
        <v>63954.791200000014</v>
      </c>
    </row>
    <row r="47" spans="2:5">
      <c r="B47" s="16" t="s">
        <v>49</v>
      </c>
    </row>
    <row r="48" spans="2:5">
      <c r="B48" s="16" t="s">
        <v>50</v>
      </c>
    </row>
  </sheetData>
  <mergeCells count="4">
    <mergeCell ref="B3:F3"/>
    <mergeCell ref="B26:C26"/>
    <mergeCell ref="B27:C27"/>
    <mergeCell ref="B41:E41"/>
  </mergeCells>
  <pageMargins left="0.70866141732283472" right="0.70866141732283472" top="0.74803149606299213" bottom="0.74803149606299213" header="0.31496062992125984" footer="0.31496062992125984"/>
  <pageSetup paperSize="9" scale="7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B1:G48"/>
  <sheetViews>
    <sheetView topLeftCell="A34" workbookViewId="0">
      <selection activeCell="G29" sqref="G29"/>
    </sheetView>
  </sheetViews>
  <sheetFormatPr defaultRowHeight="15"/>
  <cols>
    <col min="2" max="2" width="28" customWidth="1"/>
    <col min="3" max="4" width="13.42578125" customWidth="1"/>
    <col min="5" max="5" width="11.28515625" customWidth="1"/>
    <col min="6" max="6" width="10.7109375" customWidth="1"/>
    <col min="7" max="7" width="12.7109375" customWidth="1"/>
  </cols>
  <sheetData>
    <row r="1" spans="2:7">
      <c r="F1" s="1" t="s">
        <v>16</v>
      </c>
    </row>
    <row r="2" spans="2:7">
      <c r="F2" s="1" t="s">
        <v>3</v>
      </c>
    </row>
    <row r="3" spans="2:7" ht="18.75">
      <c r="B3" s="17" t="s">
        <v>17</v>
      </c>
      <c r="C3" s="17"/>
      <c r="D3" s="17"/>
      <c r="E3" s="17"/>
      <c r="F3" s="17"/>
    </row>
    <row r="4" spans="2:7">
      <c r="B4" s="2" t="s">
        <v>38</v>
      </c>
    </row>
    <row r="5" spans="2:7">
      <c r="C5" t="s">
        <v>4</v>
      </c>
      <c r="E5" s="3">
        <v>705.9</v>
      </c>
    </row>
    <row r="6" spans="2:7">
      <c r="B6" s="2" t="s">
        <v>18</v>
      </c>
      <c r="E6" s="6"/>
    </row>
    <row r="7" spans="2:7">
      <c r="B7" t="s">
        <v>0</v>
      </c>
    </row>
    <row r="8" spans="2:7" ht="39.75" customHeight="1">
      <c r="B8" s="5" t="s">
        <v>5</v>
      </c>
      <c r="C8" s="4" t="s">
        <v>6</v>
      </c>
      <c r="D8" s="4" t="s">
        <v>19</v>
      </c>
      <c r="E8" s="7" t="s">
        <v>20</v>
      </c>
      <c r="F8" s="4" t="s">
        <v>21</v>
      </c>
      <c r="G8" s="8" t="s">
        <v>22</v>
      </c>
    </row>
    <row r="9" spans="2:7">
      <c r="B9" s="3" t="s">
        <v>8</v>
      </c>
      <c r="C9" s="9" t="s">
        <v>9</v>
      </c>
      <c r="D9" s="9">
        <v>482.45</v>
      </c>
      <c r="E9" s="9">
        <v>9.68</v>
      </c>
      <c r="F9" s="10">
        <f>PRODUCT(E9,E5)</f>
        <v>6833.1119999999992</v>
      </c>
      <c r="G9" s="10">
        <f>F9/D9</f>
        <v>14.163357860918229</v>
      </c>
    </row>
    <row r="10" spans="2:7">
      <c r="B10" s="3" t="s">
        <v>10</v>
      </c>
      <c r="C10" s="9" t="s">
        <v>11</v>
      </c>
      <c r="D10" s="9">
        <v>86.49</v>
      </c>
      <c r="E10" s="9">
        <v>3.1</v>
      </c>
      <c r="F10" s="10">
        <f>PRODUCT(E10,E5)</f>
        <v>2188.29</v>
      </c>
      <c r="G10" s="10"/>
    </row>
    <row r="11" spans="2:7">
      <c r="B11" s="3" t="s">
        <v>12</v>
      </c>
      <c r="C11" s="11">
        <v>0.4</v>
      </c>
      <c r="D11" s="11"/>
      <c r="E11" s="9">
        <v>1.24</v>
      </c>
      <c r="F11" s="10">
        <f>PRODUCT(E11,E5)</f>
        <v>875.31599999999992</v>
      </c>
      <c r="G11" s="9"/>
    </row>
    <row r="12" spans="2:7">
      <c r="B12" s="3" t="s">
        <v>13</v>
      </c>
      <c r="C12" s="9"/>
      <c r="D12" s="9"/>
      <c r="E12" s="9">
        <f>SUM(E9:E11)</f>
        <v>14.02</v>
      </c>
      <c r="F12" s="10">
        <f>SUM(F9:F11)</f>
        <v>9896.7179999999989</v>
      </c>
      <c r="G12" s="9"/>
    </row>
    <row r="13" spans="2:7">
      <c r="B13" t="s">
        <v>1</v>
      </c>
      <c r="F13" s="24"/>
    </row>
    <row r="14" spans="2:7" ht="36.75" customHeight="1">
      <c r="B14" s="5" t="s">
        <v>5</v>
      </c>
      <c r="C14" s="4" t="s">
        <v>6</v>
      </c>
      <c r="D14" s="4" t="s">
        <v>23</v>
      </c>
      <c r="E14" s="7" t="s">
        <v>20</v>
      </c>
      <c r="F14" s="25" t="s">
        <v>7</v>
      </c>
      <c r="G14" s="8" t="s">
        <v>22</v>
      </c>
    </row>
    <row r="15" spans="2:7">
      <c r="B15" s="3" t="s">
        <v>14</v>
      </c>
      <c r="C15" s="9" t="s">
        <v>9</v>
      </c>
      <c r="D15" s="9">
        <v>409.46</v>
      </c>
      <c r="E15" s="9">
        <v>6.7960000000000003</v>
      </c>
      <c r="F15" s="10">
        <f>SUM(E15,E5)</f>
        <v>712.69600000000003</v>
      </c>
      <c r="G15" s="12">
        <f>F15/D15</f>
        <v>1.7405753919796807</v>
      </c>
    </row>
    <row r="16" spans="2:7">
      <c r="B16" s="3" t="s">
        <v>15</v>
      </c>
      <c r="C16" s="9" t="s">
        <v>11</v>
      </c>
      <c r="D16" s="9">
        <v>86.49</v>
      </c>
      <c r="E16" s="9">
        <v>6.7149999999999999</v>
      </c>
      <c r="F16" s="10">
        <f>PRODUCT(E16,E5)</f>
        <v>4740.1184999999996</v>
      </c>
      <c r="G16" s="12">
        <f>F16/D16</f>
        <v>54.805393687131456</v>
      </c>
    </row>
    <row r="17" spans="2:7">
      <c r="B17" s="3" t="s">
        <v>12</v>
      </c>
      <c r="C17" s="11">
        <v>0.4</v>
      </c>
      <c r="D17" s="11"/>
      <c r="E17" s="9">
        <v>2.6850000000000001</v>
      </c>
      <c r="F17" s="10">
        <f>E17*E5</f>
        <v>1895.3415</v>
      </c>
      <c r="G17" s="9"/>
    </row>
    <row r="18" spans="2:7">
      <c r="B18" s="3" t="s">
        <v>13</v>
      </c>
      <c r="C18" s="9"/>
      <c r="D18" s="9"/>
      <c r="E18" s="9">
        <f>SUM(E15:E17)</f>
        <v>16.195999999999998</v>
      </c>
      <c r="F18" s="10">
        <f>SUM(F15:F17)</f>
        <v>7348.155999999999</v>
      </c>
      <c r="G18" s="9"/>
    </row>
    <row r="19" spans="2:7">
      <c r="B19" t="s">
        <v>2</v>
      </c>
      <c r="F19" s="24"/>
    </row>
    <row r="20" spans="2:7" ht="38.25">
      <c r="B20" s="5" t="s">
        <v>5</v>
      </c>
      <c r="C20" s="4" t="s">
        <v>6</v>
      </c>
      <c r="D20" s="4" t="s">
        <v>23</v>
      </c>
      <c r="E20" s="7" t="s">
        <v>20</v>
      </c>
      <c r="F20" s="25" t="s">
        <v>7</v>
      </c>
      <c r="G20" s="8" t="s">
        <v>22</v>
      </c>
    </row>
    <row r="21" spans="2:7">
      <c r="B21" s="3" t="s">
        <v>15</v>
      </c>
      <c r="C21" s="9" t="s">
        <v>11</v>
      </c>
      <c r="D21" s="9">
        <v>86.49</v>
      </c>
      <c r="E21" s="13">
        <v>6.7149999999999999</v>
      </c>
      <c r="F21" s="10">
        <f>PRODUCT(E21,E5)</f>
        <v>4740.1184999999996</v>
      </c>
      <c r="G21" s="12">
        <f>F21/D21</f>
        <v>54.805393687131456</v>
      </c>
    </row>
    <row r="22" spans="2:7">
      <c r="B22" s="3" t="s">
        <v>12</v>
      </c>
      <c r="C22" s="11">
        <v>0.5</v>
      </c>
      <c r="D22" s="11"/>
      <c r="E22" s="9">
        <v>3.3570000000000002</v>
      </c>
      <c r="F22" s="10">
        <f>PRODUCT(E22,E5)</f>
        <v>2369.7063000000003</v>
      </c>
      <c r="G22" s="9"/>
    </row>
    <row r="23" spans="2:7">
      <c r="B23" s="3" t="s">
        <v>13</v>
      </c>
      <c r="C23" s="9"/>
      <c r="D23" s="9"/>
      <c r="E23" s="9">
        <f>SUM(E21:E22)</f>
        <v>10.071999999999999</v>
      </c>
      <c r="F23" s="10">
        <f>SUM(F21:F22)</f>
        <v>7109.8248000000003</v>
      </c>
      <c r="G23" s="9"/>
    </row>
    <row r="25" spans="2:7">
      <c r="B25" s="2" t="s">
        <v>24</v>
      </c>
    </row>
    <row r="26" spans="2:7" ht="39">
      <c r="B26" s="18" t="s">
        <v>5</v>
      </c>
      <c r="C26" s="19"/>
      <c r="D26" s="14" t="s">
        <v>20</v>
      </c>
      <c r="E26" s="4" t="s">
        <v>7</v>
      </c>
    </row>
    <row r="27" spans="2:7" ht="49.5" customHeight="1">
      <c r="B27" s="20" t="s">
        <v>25</v>
      </c>
      <c r="C27" s="21"/>
      <c r="D27" s="9">
        <v>27.135000000000002</v>
      </c>
      <c r="E27" s="10">
        <f>PRODUCT(D27,E5)</f>
        <v>19154.5965</v>
      </c>
    </row>
    <row r="28" spans="2:7">
      <c r="E28" s="24"/>
    </row>
    <row r="29" spans="2:7">
      <c r="B29" s="2" t="s">
        <v>26</v>
      </c>
      <c r="E29" s="24"/>
    </row>
    <row r="30" spans="2:7" ht="38.25">
      <c r="B30" s="5" t="s">
        <v>5</v>
      </c>
      <c r="C30" s="4" t="s">
        <v>6</v>
      </c>
      <c r="D30" s="7" t="s">
        <v>20</v>
      </c>
      <c r="E30" s="25" t="s">
        <v>7</v>
      </c>
    </row>
    <row r="31" spans="2:7" ht="30">
      <c r="B31" s="5" t="s">
        <v>27</v>
      </c>
      <c r="C31" s="9" t="s">
        <v>11</v>
      </c>
      <c r="D31" s="9">
        <v>13.718</v>
      </c>
      <c r="E31" s="10">
        <f>PRODUCT(D31,E5)</f>
        <v>9683.5362000000005</v>
      </c>
    </row>
    <row r="32" spans="2:7">
      <c r="B32" s="3" t="s">
        <v>12</v>
      </c>
      <c r="C32" s="11">
        <v>0.4</v>
      </c>
      <c r="D32" s="9">
        <v>5.4870000000000001</v>
      </c>
      <c r="E32" s="10">
        <f>PRODUCT(D32,E5)</f>
        <v>3873.2732999999998</v>
      </c>
    </row>
    <row r="33" spans="2:5">
      <c r="B33" s="3" t="s">
        <v>13</v>
      </c>
      <c r="C33" s="9"/>
      <c r="D33" s="9">
        <f>SUM(D31:D32)</f>
        <v>19.204999999999998</v>
      </c>
      <c r="E33" s="10">
        <f>SUM(E31:E32)</f>
        <v>13556.809499999999</v>
      </c>
    </row>
    <row r="34" spans="2:5">
      <c r="E34" s="24"/>
    </row>
    <row r="35" spans="2:5">
      <c r="B35" s="2" t="s">
        <v>28</v>
      </c>
      <c r="E35" s="24"/>
    </row>
    <row r="36" spans="2:5" ht="38.25">
      <c r="B36" s="5" t="s">
        <v>5</v>
      </c>
      <c r="C36" s="4" t="s">
        <v>6</v>
      </c>
      <c r="D36" s="7" t="s">
        <v>20</v>
      </c>
      <c r="E36" s="25" t="s">
        <v>29</v>
      </c>
    </row>
    <row r="37" spans="2:5">
      <c r="B37" s="3" t="s">
        <v>30</v>
      </c>
      <c r="C37" s="13" t="s">
        <v>31</v>
      </c>
      <c r="D37" s="9">
        <v>3.6190000000000002</v>
      </c>
      <c r="E37" s="10">
        <f>D37*E5</f>
        <v>2554.6521000000002</v>
      </c>
    </row>
    <row r="38" spans="2:5" ht="30">
      <c r="B38" s="5" t="s">
        <v>32</v>
      </c>
      <c r="C38" s="13" t="s">
        <v>31</v>
      </c>
      <c r="D38" s="9">
        <v>0.93500000000000005</v>
      </c>
      <c r="E38" s="10">
        <f>D38*E5</f>
        <v>660.01650000000006</v>
      </c>
    </row>
    <row r="39" spans="2:5">
      <c r="B39" s="3" t="s">
        <v>13</v>
      </c>
      <c r="C39" s="3"/>
      <c r="D39" s="3"/>
      <c r="E39" s="23">
        <f>SUM(E37:E38)</f>
        <v>3214.6686000000004</v>
      </c>
    </row>
    <row r="41" spans="2:5">
      <c r="B41" s="22" t="s">
        <v>47</v>
      </c>
      <c r="C41" s="22"/>
      <c r="D41" s="22"/>
      <c r="E41" s="22"/>
    </row>
    <row r="42" spans="2:5" ht="38.25">
      <c r="B42" s="5" t="s">
        <v>5</v>
      </c>
      <c r="C42" s="4" t="s">
        <v>6</v>
      </c>
      <c r="D42" s="7" t="s">
        <v>20</v>
      </c>
      <c r="E42" s="4" t="s">
        <v>29</v>
      </c>
    </row>
    <row r="43" spans="2:5">
      <c r="B43" s="3" t="s">
        <v>48</v>
      </c>
      <c r="C43" s="3"/>
      <c r="D43" s="3">
        <v>2.19</v>
      </c>
      <c r="E43" s="23">
        <f>D43*E5</f>
        <v>1545.9209999999998</v>
      </c>
    </row>
    <row r="45" spans="2:5">
      <c r="B45" s="2" t="s">
        <v>33</v>
      </c>
      <c r="E45" s="24">
        <f>SUM(F12+F18+F23+E27+E33+E39+E43)</f>
        <v>61826.6944</v>
      </c>
    </row>
    <row r="47" spans="2:5">
      <c r="B47" s="16" t="s">
        <v>49</v>
      </c>
    </row>
    <row r="48" spans="2:5">
      <c r="B48" s="16" t="s">
        <v>50</v>
      </c>
    </row>
  </sheetData>
  <mergeCells count="4">
    <mergeCell ref="B3:F3"/>
    <mergeCell ref="B26:C26"/>
    <mergeCell ref="B27:C27"/>
    <mergeCell ref="B41:E41"/>
  </mergeCells>
  <pageMargins left="0.70866141732283472" right="0.70866141732283472" top="0.74803149606299213" bottom="0.74803149606299213" header="0.31496062992125984" footer="0.31496062992125984"/>
  <pageSetup paperSize="9" scale="7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B1:G48"/>
  <sheetViews>
    <sheetView topLeftCell="A34" workbookViewId="0">
      <selection activeCell="G47" sqref="G47"/>
    </sheetView>
  </sheetViews>
  <sheetFormatPr defaultRowHeight="15"/>
  <cols>
    <col min="2" max="2" width="28" customWidth="1"/>
    <col min="3" max="4" width="13.42578125" customWidth="1"/>
    <col min="5" max="5" width="11.28515625" customWidth="1"/>
    <col min="6" max="6" width="10.7109375" customWidth="1"/>
    <col min="7" max="7" width="12.7109375" customWidth="1"/>
  </cols>
  <sheetData>
    <row r="1" spans="2:7">
      <c r="F1" s="1" t="s">
        <v>16</v>
      </c>
    </row>
    <row r="2" spans="2:7">
      <c r="F2" s="1" t="s">
        <v>3</v>
      </c>
    </row>
    <row r="3" spans="2:7" ht="18.75">
      <c r="B3" s="17" t="s">
        <v>17</v>
      </c>
      <c r="C3" s="17"/>
      <c r="D3" s="17"/>
      <c r="E3" s="17"/>
      <c r="F3" s="17"/>
    </row>
    <row r="4" spans="2:7">
      <c r="B4" s="2" t="s">
        <v>39</v>
      </c>
    </row>
    <row r="5" spans="2:7">
      <c r="C5" t="s">
        <v>4</v>
      </c>
      <c r="E5" s="3">
        <v>629.5</v>
      </c>
    </row>
    <row r="6" spans="2:7">
      <c r="B6" s="2" t="s">
        <v>18</v>
      </c>
      <c r="E6" s="6"/>
    </row>
    <row r="7" spans="2:7">
      <c r="B7" t="s">
        <v>0</v>
      </c>
    </row>
    <row r="8" spans="2:7" ht="39.75" customHeight="1">
      <c r="B8" s="5" t="s">
        <v>5</v>
      </c>
      <c r="C8" s="4" t="s">
        <v>6</v>
      </c>
      <c r="D8" s="4" t="s">
        <v>19</v>
      </c>
      <c r="E8" s="7" t="s">
        <v>20</v>
      </c>
      <c r="F8" s="4" t="s">
        <v>21</v>
      </c>
      <c r="G8" s="8" t="s">
        <v>22</v>
      </c>
    </row>
    <row r="9" spans="2:7">
      <c r="B9" s="3" t="s">
        <v>8</v>
      </c>
      <c r="C9" s="9" t="s">
        <v>9</v>
      </c>
      <c r="D9" s="9">
        <v>482.45</v>
      </c>
      <c r="E9" s="9">
        <v>9.68</v>
      </c>
      <c r="F9" s="10">
        <f>PRODUCT(E9,E5)</f>
        <v>6093.5599999999995</v>
      </c>
      <c r="G9" s="10">
        <f>F9/D9</f>
        <v>12.630448751165924</v>
      </c>
    </row>
    <row r="10" spans="2:7">
      <c r="B10" s="3" t="s">
        <v>10</v>
      </c>
      <c r="C10" s="9" t="s">
        <v>11</v>
      </c>
      <c r="D10" s="9">
        <v>86.49</v>
      </c>
      <c r="E10" s="9">
        <v>3.1</v>
      </c>
      <c r="F10" s="10">
        <f>PRODUCT(E10,E5)</f>
        <v>1951.45</v>
      </c>
      <c r="G10" s="10"/>
    </row>
    <row r="11" spans="2:7">
      <c r="B11" s="3" t="s">
        <v>12</v>
      </c>
      <c r="C11" s="11">
        <v>0.4</v>
      </c>
      <c r="D11" s="11"/>
      <c r="E11" s="9">
        <v>1.24</v>
      </c>
      <c r="F11" s="10">
        <f>PRODUCT(E11,E5)</f>
        <v>780.58</v>
      </c>
      <c r="G11" s="9"/>
    </row>
    <row r="12" spans="2:7">
      <c r="B12" s="3" t="s">
        <v>13</v>
      </c>
      <c r="C12" s="9"/>
      <c r="D12" s="9"/>
      <c r="E12" s="9">
        <f>SUM(E9:E11)</f>
        <v>14.02</v>
      </c>
      <c r="F12" s="10">
        <f>SUM(F9:F11)</f>
        <v>8825.59</v>
      </c>
      <c r="G12" s="9"/>
    </row>
    <row r="13" spans="2:7">
      <c r="B13" t="s">
        <v>1</v>
      </c>
      <c r="F13" s="24"/>
    </row>
    <row r="14" spans="2:7" ht="36.75" customHeight="1">
      <c r="B14" s="5" t="s">
        <v>5</v>
      </c>
      <c r="C14" s="4" t="s">
        <v>6</v>
      </c>
      <c r="D14" s="4" t="s">
        <v>23</v>
      </c>
      <c r="E14" s="7" t="s">
        <v>20</v>
      </c>
      <c r="F14" s="25" t="s">
        <v>7</v>
      </c>
      <c r="G14" s="8" t="s">
        <v>22</v>
      </c>
    </row>
    <row r="15" spans="2:7">
      <c r="B15" s="3" t="s">
        <v>14</v>
      </c>
      <c r="C15" s="9" t="s">
        <v>9</v>
      </c>
      <c r="D15" s="9">
        <v>409.46</v>
      </c>
      <c r="E15" s="9">
        <v>6.7960000000000003</v>
      </c>
      <c r="F15" s="10">
        <f>SUM(E15,E5)</f>
        <v>636.29600000000005</v>
      </c>
      <c r="G15" s="12">
        <f>F15/D15</f>
        <v>1.5539881795535586</v>
      </c>
    </row>
    <row r="16" spans="2:7">
      <c r="B16" s="3" t="s">
        <v>15</v>
      </c>
      <c r="C16" s="9" t="s">
        <v>11</v>
      </c>
      <c r="D16" s="9">
        <v>86.49</v>
      </c>
      <c r="E16" s="9">
        <v>6.7149999999999999</v>
      </c>
      <c r="F16" s="10">
        <f>PRODUCT(E16,E5)</f>
        <v>4227.0924999999997</v>
      </c>
      <c r="G16" s="12">
        <f>F16/D16</f>
        <v>48.873771534281417</v>
      </c>
    </row>
    <row r="17" spans="2:7">
      <c r="B17" s="3" t="s">
        <v>12</v>
      </c>
      <c r="C17" s="11">
        <v>0.4</v>
      </c>
      <c r="D17" s="11"/>
      <c r="E17" s="9">
        <v>2.6850000000000001</v>
      </c>
      <c r="F17" s="10">
        <f>E17*E5</f>
        <v>1690.2075</v>
      </c>
      <c r="G17" s="9"/>
    </row>
    <row r="18" spans="2:7">
      <c r="B18" s="3" t="s">
        <v>13</v>
      </c>
      <c r="C18" s="9"/>
      <c r="D18" s="9"/>
      <c r="E18" s="9">
        <f>SUM(E15:E17)</f>
        <v>16.195999999999998</v>
      </c>
      <c r="F18" s="10">
        <f>SUM(F15:F17)</f>
        <v>6553.5959999999995</v>
      </c>
      <c r="G18" s="9"/>
    </row>
    <row r="19" spans="2:7">
      <c r="B19" t="s">
        <v>2</v>
      </c>
      <c r="F19" s="24"/>
    </row>
    <row r="20" spans="2:7" ht="38.25">
      <c r="B20" s="5" t="s">
        <v>5</v>
      </c>
      <c r="C20" s="4" t="s">
        <v>6</v>
      </c>
      <c r="D20" s="4" t="s">
        <v>23</v>
      </c>
      <c r="E20" s="7" t="s">
        <v>20</v>
      </c>
      <c r="F20" s="25" t="s">
        <v>7</v>
      </c>
      <c r="G20" s="8" t="s">
        <v>22</v>
      </c>
    </row>
    <row r="21" spans="2:7">
      <c r="B21" s="3" t="s">
        <v>15</v>
      </c>
      <c r="C21" s="9" t="s">
        <v>11</v>
      </c>
      <c r="D21" s="9">
        <v>86.49</v>
      </c>
      <c r="E21" s="13">
        <v>6.7149999999999999</v>
      </c>
      <c r="F21" s="10">
        <f>PRODUCT(E21,E5)</f>
        <v>4227.0924999999997</v>
      </c>
      <c r="G21" s="12">
        <f>F21/D21</f>
        <v>48.873771534281417</v>
      </c>
    </row>
    <row r="22" spans="2:7">
      <c r="B22" s="3" t="s">
        <v>12</v>
      </c>
      <c r="C22" s="11">
        <v>0.5</v>
      </c>
      <c r="D22" s="11"/>
      <c r="E22" s="9">
        <v>3.3570000000000002</v>
      </c>
      <c r="F22" s="10">
        <f>PRODUCT(E22,E5)</f>
        <v>2113.2315000000003</v>
      </c>
      <c r="G22" s="9"/>
    </row>
    <row r="23" spans="2:7">
      <c r="B23" s="3" t="s">
        <v>13</v>
      </c>
      <c r="C23" s="9"/>
      <c r="D23" s="9"/>
      <c r="E23" s="9">
        <f>SUM(E21:E22)</f>
        <v>10.071999999999999</v>
      </c>
      <c r="F23" s="10">
        <f>SUM(F21:F22)</f>
        <v>6340.3240000000005</v>
      </c>
      <c r="G23" s="9"/>
    </row>
    <row r="25" spans="2:7">
      <c r="B25" s="2" t="s">
        <v>24</v>
      </c>
    </row>
    <row r="26" spans="2:7" ht="39">
      <c r="B26" s="18" t="s">
        <v>5</v>
      </c>
      <c r="C26" s="19"/>
      <c r="D26" s="14" t="s">
        <v>20</v>
      </c>
      <c r="E26" s="4" t="s">
        <v>7</v>
      </c>
    </row>
    <row r="27" spans="2:7" ht="49.5" customHeight="1">
      <c r="B27" s="20" t="s">
        <v>25</v>
      </c>
      <c r="C27" s="21"/>
      <c r="D27" s="9">
        <v>27.135000000000002</v>
      </c>
      <c r="E27" s="10">
        <f>PRODUCT(D27,E5)</f>
        <v>17081.482500000002</v>
      </c>
    </row>
    <row r="28" spans="2:7">
      <c r="E28" s="24"/>
    </row>
    <row r="29" spans="2:7">
      <c r="B29" s="2" t="s">
        <v>26</v>
      </c>
      <c r="E29" s="24"/>
    </row>
    <row r="30" spans="2:7" ht="38.25">
      <c r="B30" s="5" t="s">
        <v>5</v>
      </c>
      <c r="C30" s="4" t="s">
        <v>6</v>
      </c>
      <c r="D30" s="7" t="s">
        <v>20</v>
      </c>
      <c r="E30" s="25" t="s">
        <v>7</v>
      </c>
    </row>
    <row r="31" spans="2:7" ht="30">
      <c r="B31" s="5" t="s">
        <v>27</v>
      </c>
      <c r="C31" s="9" t="s">
        <v>11</v>
      </c>
      <c r="D31" s="9">
        <v>13.718</v>
      </c>
      <c r="E31" s="10">
        <f>PRODUCT(D31,E5)</f>
        <v>8635.4809999999998</v>
      </c>
    </row>
    <row r="32" spans="2:7">
      <c r="B32" s="3" t="s">
        <v>12</v>
      </c>
      <c r="C32" s="11">
        <v>0.4</v>
      </c>
      <c r="D32" s="9">
        <v>5.4870000000000001</v>
      </c>
      <c r="E32" s="10">
        <f>PRODUCT(D32,E5)</f>
        <v>3454.0664999999999</v>
      </c>
    </row>
    <row r="33" spans="2:5">
      <c r="B33" s="3" t="s">
        <v>13</v>
      </c>
      <c r="C33" s="9"/>
      <c r="D33" s="9">
        <f>SUM(D31:D32)</f>
        <v>19.204999999999998</v>
      </c>
      <c r="E33" s="10">
        <f>SUM(E31:E32)</f>
        <v>12089.547500000001</v>
      </c>
    </row>
    <row r="34" spans="2:5">
      <c r="E34" s="24"/>
    </row>
    <row r="35" spans="2:5">
      <c r="B35" s="2" t="s">
        <v>28</v>
      </c>
      <c r="E35" s="24"/>
    </row>
    <row r="36" spans="2:5" ht="38.25">
      <c r="B36" s="5" t="s">
        <v>5</v>
      </c>
      <c r="C36" s="4" t="s">
        <v>6</v>
      </c>
      <c r="D36" s="7" t="s">
        <v>20</v>
      </c>
      <c r="E36" s="25" t="s">
        <v>29</v>
      </c>
    </row>
    <row r="37" spans="2:5">
      <c r="B37" s="3" t="s">
        <v>30</v>
      </c>
      <c r="C37" s="13" t="s">
        <v>31</v>
      </c>
      <c r="D37" s="9">
        <v>3.6190000000000002</v>
      </c>
      <c r="E37" s="10">
        <f>D37*E5</f>
        <v>2278.1605</v>
      </c>
    </row>
    <row r="38" spans="2:5" ht="30">
      <c r="B38" s="5" t="s">
        <v>32</v>
      </c>
      <c r="C38" s="13" t="s">
        <v>31</v>
      </c>
      <c r="D38" s="9">
        <v>0.93500000000000005</v>
      </c>
      <c r="E38" s="10">
        <f>D38*E5</f>
        <v>588.58249999999998</v>
      </c>
    </row>
    <row r="39" spans="2:5">
      <c r="B39" s="3" t="s">
        <v>13</v>
      </c>
      <c r="C39" s="3"/>
      <c r="D39" s="3"/>
      <c r="E39" s="23">
        <f>SUM(E37:E38)</f>
        <v>2866.7429999999999</v>
      </c>
    </row>
    <row r="41" spans="2:5">
      <c r="B41" s="22" t="s">
        <v>47</v>
      </c>
      <c r="C41" s="22"/>
      <c r="D41" s="22"/>
      <c r="E41" s="22"/>
    </row>
    <row r="42" spans="2:5" ht="38.25">
      <c r="B42" s="5" t="s">
        <v>5</v>
      </c>
      <c r="C42" s="4" t="s">
        <v>6</v>
      </c>
      <c r="D42" s="7" t="s">
        <v>20</v>
      </c>
      <c r="E42" s="4" t="s">
        <v>29</v>
      </c>
    </row>
    <row r="43" spans="2:5">
      <c r="B43" s="3" t="s">
        <v>48</v>
      </c>
      <c r="C43" s="3"/>
      <c r="D43" s="3">
        <v>2.19</v>
      </c>
      <c r="E43" s="23">
        <f>D43*E5</f>
        <v>1378.605</v>
      </c>
    </row>
    <row r="45" spans="2:5">
      <c r="B45" s="2" t="s">
        <v>33</v>
      </c>
      <c r="E45" s="24">
        <f>SUM(F12+F18+F23+E27+E33+E39+E43)</f>
        <v>55135.888000000014</v>
      </c>
    </row>
    <row r="47" spans="2:5">
      <c r="B47" s="16" t="s">
        <v>49</v>
      </c>
    </row>
    <row r="48" spans="2:5">
      <c r="B48" s="16" t="s">
        <v>50</v>
      </c>
    </row>
  </sheetData>
  <mergeCells count="4">
    <mergeCell ref="B3:F3"/>
    <mergeCell ref="B26:C26"/>
    <mergeCell ref="B27:C27"/>
    <mergeCell ref="B41:E41"/>
  </mergeCells>
  <pageMargins left="0.70866141732283472" right="0.70866141732283472" top="0.74803149606299213" bottom="0.74803149606299213" header="0.31496062992125984" footer="0.31496062992125984"/>
  <pageSetup paperSize="9" scale="7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B1:G48"/>
  <sheetViews>
    <sheetView topLeftCell="A34" workbookViewId="0">
      <selection activeCell="H14" sqref="H14"/>
    </sheetView>
  </sheetViews>
  <sheetFormatPr defaultRowHeight="15"/>
  <cols>
    <col min="2" max="2" width="28" customWidth="1"/>
    <col min="3" max="4" width="13.42578125" customWidth="1"/>
    <col min="5" max="5" width="11.28515625" customWidth="1"/>
    <col min="6" max="6" width="10.7109375" customWidth="1"/>
    <col min="7" max="7" width="12.7109375" customWidth="1"/>
  </cols>
  <sheetData>
    <row r="1" spans="2:7">
      <c r="F1" s="1" t="s">
        <v>16</v>
      </c>
    </row>
    <row r="2" spans="2:7">
      <c r="F2" s="1" t="s">
        <v>3</v>
      </c>
    </row>
    <row r="3" spans="2:7" ht="18.75">
      <c r="B3" s="17" t="s">
        <v>17</v>
      </c>
      <c r="C3" s="17"/>
      <c r="D3" s="17"/>
      <c r="E3" s="17"/>
      <c r="F3" s="17"/>
    </row>
    <row r="4" spans="2:7">
      <c r="B4" s="2" t="s">
        <v>40</v>
      </c>
    </row>
    <row r="5" spans="2:7">
      <c r="C5" t="s">
        <v>4</v>
      </c>
      <c r="E5" s="3">
        <v>625.6</v>
      </c>
    </row>
    <row r="6" spans="2:7">
      <c r="B6" s="2" t="s">
        <v>18</v>
      </c>
      <c r="E6" s="6"/>
    </row>
    <row r="7" spans="2:7">
      <c r="B7" t="s">
        <v>0</v>
      </c>
    </row>
    <row r="8" spans="2:7" ht="39.75" customHeight="1">
      <c r="B8" s="5" t="s">
        <v>5</v>
      </c>
      <c r="C8" s="4" t="s">
        <v>6</v>
      </c>
      <c r="D8" s="4" t="s">
        <v>19</v>
      </c>
      <c r="E8" s="7" t="s">
        <v>20</v>
      </c>
      <c r="F8" s="4" t="s">
        <v>21</v>
      </c>
      <c r="G8" s="8" t="s">
        <v>22</v>
      </c>
    </row>
    <row r="9" spans="2:7">
      <c r="B9" s="3" t="s">
        <v>8</v>
      </c>
      <c r="C9" s="9" t="s">
        <v>9</v>
      </c>
      <c r="D9" s="9">
        <v>482.45</v>
      </c>
      <c r="E9" s="9">
        <v>9.68</v>
      </c>
      <c r="F9" s="10">
        <f>PRODUCT(E9,E5)</f>
        <v>6055.808</v>
      </c>
      <c r="G9" s="10">
        <f>F9/D9</f>
        <v>12.552198155249249</v>
      </c>
    </row>
    <row r="10" spans="2:7">
      <c r="B10" s="3" t="s">
        <v>10</v>
      </c>
      <c r="C10" s="9" t="s">
        <v>11</v>
      </c>
      <c r="D10" s="9">
        <v>86.49</v>
      </c>
      <c r="E10" s="9">
        <v>3.1</v>
      </c>
      <c r="F10" s="10">
        <f>PRODUCT(E10,E5)</f>
        <v>1939.3600000000001</v>
      </c>
      <c r="G10" s="10"/>
    </row>
    <row r="11" spans="2:7">
      <c r="B11" s="3" t="s">
        <v>12</v>
      </c>
      <c r="C11" s="11">
        <v>0.4</v>
      </c>
      <c r="D11" s="11"/>
      <c r="E11" s="9">
        <v>1.24</v>
      </c>
      <c r="F11" s="10">
        <f>PRODUCT(E11,E5)</f>
        <v>775.74400000000003</v>
      </c>
      <c r="G11" s="9"/>
    </row>
    <row r="12" spans="2:7">
      <c r="B12" s="3" t="s">
        <v>13</v>
      </c>
      <c r="C12" s="9"/>
      <c r="D12" s="9"/>
      <c r="E12" s="9">
        <f>SUM(E9:E11)</f>
        <v>14.02</v>
      </c>
      <c r="F12" s="10">
        <f>SUM(F9:F11)</f>
        <v>8770.9120000000003</v>
      </c>
      <c r="G12" s="9"/>
    </row>
    <row r="13" spans="2:7">
      <c r="B13" t="s">
        <v>1</v>
      </c>
      <c r="F13" s="24"/>
    </row>
    <row r="14" spans="2:7" ht="36.75" customHeight="1">
      <c r="B14" s="5" t="s">
        <v>5</v>
      </c>
      <c r="C14" s="4" t="s">
        <v>6</v>
      </c>
      <c r="D14" s="4" t="s">
        <v>23</v>
      </c>
      <c r="E14" s="7" t="s">
        <v>20</v>
      </c>
      <c r="F14" s="25" t="s">
        <v>7</v>
      </c>
      <c r="G14" s="8" t="s">
        <v>22</v>
      </c>
    </row>
    <row r="15" spans="2:7">
      <c r="B15" s="3" t="s">
        <v>14</v>
      </c>
      <c r="C15" s="9" t="s">
        <v>9</v>
      </c>
      <c r="D15" s="9">
        <v>409.46</v>
      </c>
      <c r="E15" s="9">
        <v>6.7960000000000003</v>
      </c>
      <c r="F15" s="10">
        <f>SUM(E15,E5)</f>
        <v>632.39600000000007</v>
      </c>
      <c r="G15" s="12">
        <f>F15/D15</f>
        <v>1.5444634396522252</v>
      </c>
    </row>
    <row r="16" spans="2:7">
      <c r="B16" s="3" t="s">
        <v>15</v>
      </c>
      <c r="C16" s="9" t="s">
        <v>11</v>
      </c>
      <c r="D16" s="9">
        <v>86.49</v>
      </c>
      <c r="E16" s="9">
        <v>6.7149999999999999</v>
      </c>
      <c r="F16" s="10">
        <f>PRODUCT(E16,E5)</f>
        <v>4200.9040000000005</v>
      </c>
      <c r="G16" s="12">
        <f>F16/D16</f>
        <v>48.570979303965785</v>
      </c>
    </row>
    <row r="17" spans="2:7">
      <c r="B17" s="3" t="s">
        <v>12</v>
      </c>
      <c r="C17" s="11">
        <v>0.4</v>
      </c>
      <c r="D17" s="11"/>
      <c r="E17" s="9">
        <v>2.6850000000000001</v>
      </c>
      <c r="F17" s="10">
        <f>E17*E5</f>
        <v>1679.7360000000001</v>
      </c>
      <c r="G17" s="9"/>
    </row>
    <row r="18" spans="2:7">
      <c r="B18" s="3" t="s">
        <v>13</v>
      </c>
      <c r="C18" s="9"/>
      <c r="D18" s="9"/>
      <c r="E18" s="9">
        <f>SUM(E15:E17)</f>
        <v>16.195999999999998</v>
      </c>
      <c r="F18" s="10">
        <f>SUM(F15:F17)</f>
        <v>6513.0360000000001</v>
      </c>
      <c r="G18" s="9"/>
    </row>
    <row r="19" spans="2:7">
      <c r="B19" t="s">
        <v>2</v>
      </c>
      <c r="F19" s="24"/>
    </row>
    <row r="20" spans="2:7" ht="38.25">
      <c r="B20" s="5" t="s">
        <v>5</v>
      </c>
      <c r="C20" s="4" t="s">
        <v>6</v>
      </c>
      <c r="D20" s="4" t="s">
        <v>23</v>
      </c>
      <c r="E20" s="7" t="s">
        <v>20</v>
      </c>
      <c r="F20" s="25" t="s">
        <v>7</v>
      </c>
      <c r="G20" s="8" t="s">
        <v>22</v>
      </c>
    </row>
    <row r="21" spans="2:7">
      <c r="B21" s="3" t="s">
        <v>15</v>
      </c>
      <c r="C21" s="9" t="s">
        <v>11</v>
      </c>
      <c r="D21" s="9">
        <v>86.49</v>
      </c>
      <c r="E21" s="13">
        <v>6.7149999999999999</v>
      </c>
      <c r="F21" s="10">
        <f>PRODUCT(E21,E5)</f>
        <v>4200.9040000000005</v>
      </c>
      <c r="G21" s="12">
        <f>F21/D21</f>
        <v>48.570979303965785</v>
      </c>
    </row>
    <row r="22" spans="2:7">
      <c r="B22" s="3" t="s">
        <v>12</v>
      </c>
      <c r="C22" s="11">
        <v>0.5</v>
      </c>
      <c r="D22" s="11"/>
      <c r="E22" s="9">
        <v>3.3570000000000002</v>
      </c>
      <c r="F22" s="10">
        <f>PRODUCT(E22,E5)</f>
        <v>2100.1392000000001</v>
      </c>
      <c r="G22" s="9"/>
    </row>
    <row r="23" spans="2:7">
      <c r="B23" s="3" t="s">
        <v>13</v>
      </c>
      <c r="C23" s="9"/>
      <c r="D23" s="9"/>
      <c r="E23" s="9">
        <f>SUM(E21:E22)</f>
        <v>10.071999999999999</v>
      </c>
      <c r="F23" s="10">
        <f>SUM(F21:F22)</f>
        <v>6301.0432000000001</v>
      </c>
      <c r="G23" s="9"/>
    </row>
    <row r="25" spans="2:7">
      <c r="B25" s="2" t="s">
        <v>24</v>
      </c>
    </row>
    <row r="26" spans="2:7" ht="39">
      <c r="B26" s="18" t="s">
        <v>5</v>
      </c>
      <c r="C26" s="19"/>
      <c r="D26" s="14" t="s">
        <v>20</v>
      </c>
      <c r="E26" s="4" t="s">
        <v>7</v>
      </c>
    </row>
    <row r="27" spans="2:7" ht="49.5" customHeight="1">
      <c r="B27" s="20" t="s">
        <v>25</v>
      </c>
      <c r="C27" s="21"/>
      <c r="D27" s="9">
        <v>27.135000000000002</v>
      </c>
      <c r="E27" s="10">
        <f>PRODUCT(D27,E5)</f>
        <v>16975.656000000003</v>
      </c>
    </row>
    <row r="28" spans="2:7">
      <c r="E28" s="24"/>
    </row>
    <row r="29" spans="2:7">
      <c r="B29" s="2" t="s">
        <v>26</v>
      </c>
      <c r="E29" s="24"/>
    </row>
    <row r="30" spans="2:7" ht="38.25">
      <c r="B30" s="5" t="s">
        <v>5</v>
      </c>
      <c r="C30" s="4" t="s">
        <v>6</v>
      </c>
      <c r="D30" s="7" t="s">
        <v>20</v>
      </c>
      <c r="E30" s="25" t="s">
        <v>7</v>
      </c>
    </row>
    <row r="31" spans="2:7" ht="30">
      <c r="B31" s="5" t="s">
        <v>27</v>
      </c>
      <c r="C31" s="9" t="s">
        <v>11</v>
      </c>
      <c r="D31" s="9">
        <v>13.718</v>
      </c>
      <c r="E31" s="10">
        <f>PRODUCT(D31,E5)</f>
        <v>8581.9808000000012</v>
      </c>
    </row>
    <row r="32" spans="2:7">
      <c r="B32" s="3" t="s">
        <v>12</v>
      </c>
      <c r="C32" s="11">
        <v>0.4</v>
      </c>
      <c r="D32" s="9">
        <v>5.4870000000000001</v>
      </c>
      <c r="E32" s="10">
        <f>PRODUCT(D32,E5)</f>
        <v>3432.6672000000003</v>
      </c>
    </row>
    <row r="33" spans="2:5">
      <c r="B33" s="3" t="s">
        <v>13</v>
      </c>
      <c r="C33" s="9"/>
      <c r="D33" s="9">
        <f>SUM(D31:D32)</f>
        <v>19.204999999999998</v>
      </c>
      <c r="E33" s="10">
        <f>SUM(E31:E32)</f>
        <v>12014.648000000001</v>
      </c>
    </row>
    <row r="34" spans="2:5">
      <c r="E34" s="24"/>
    </row>
    <row r="35" spans="2:5">
      <c r="B35" s="2" t="s">
        <v>28</v>
      </c>
      <c r="E35" s="24"/>
    </row>
    <row r="36" spans="2:5" ht="38.25">
      <c r="B36" s="5" t="s">
        <v>5</v>
      </c>
      <c r="C36" s="4" t="s">
        <v>6</v>
      </c>
      <c r="D36" s="7" t="s">
        <v>20</v>
      </c>
      <c r="E36" s="25" t="s">
        <v>29</v>
      </c>
    </row>
    <row r="37" spans="2:5">
      <c r="B37" s="3" t="s">
        <v>30</v>
      </c>
      <c r="C37" s="13" t="s">
        <v>31</v>
      </c>
      <c r="D37" s="9">
        <v>3.6190000000000002</v>
      </c>
      <c r="E37" s="10">
        <f>D37*E5</f>
        <v>2264.0464000000002</v>
      </c>
    </row>
    <row r="38" spans="2:5" ht="30">
      <c r="B38" s="5" t="s">
        <v>32</v>
      </c>
      <c r="C38" s="13" t="s">
        <v>31</v>
      </c>
      <c r="D38" s="9">
        <v>0.93500000000000005</v>
      </c>
      <c r="E38" s="10">
        <f>D38*E5</f>
        <v>584.93600000000004</v>
      </c>
    </row>
    <row r="39" spans="2:5">
      <c r="B39" s="3" t="s">
        <v>13</v>
      </c>
      <c r="C39" s="3"/>
      <c r="D39" s="3"/>
      <c r="E39" s="23">
        <f>SUM(E37:E38)</f>
        <v>2848.9824000000003</v>
      </c>
    </row>
    <row r="41" spans="2:5">
      <c r="B41" s="22" t="s">
        <v>47</v>
      </c>
      <c r="C41" s="22"/>
      <c r="D41" s="22"/>
      <c r="E41" s="22"/>
    </row>
    <row r="42" spans="2:5" ht="38.25">
      <c r="B42" s="5" t="s">
        <v>5</v>
      </c>
      <c r="C42" s="4" t="s">
        <v>6</v>
      </c>
      <c r="D42" s="7" t="s">
        <v>20</v>
      </c>
      <c r="E42" s="4" t="s">
        <v>29</v>
      </c>
    </row>
    <row r="43" spans="2:5">
      <c r="B43" s="3" t="s">
        <v>48</v>
      </c>
      <c r="C43" s="3"/>
      <c r="D43" s="3">
        <v>2.19</v>
      </c>
      <c r="E43" s="23">
        <f>D43*E5</f>
        <v>1370.0640000000001</v>
      </c>
    </row>
    <row r="45" spans="2:5">
      <c r="B45" s="2" t="s">
        <v>33</v>
      </c>
      <c r="E45" s="24">
        <f>SUM(F12+F18+F23+E27+E33+E39+E43)</f>
        <v>54794.341600000007</v>
      </c>
    </row>
    <row r="47" spans="2:5">
      <c r="B47" s="16" t="s">
        <v>49</v>
      </c>
    </row>
    <row r="48" spans="2:5">
      <c r="B48" s="16" t="s">
        <v>50</v>
      </c>
    </row>
  </sheetData>
  <mergeCells count="4">
    <mergeCell ref="B3:F3"/>
    <mergeCell ref="B26:C26"/>
    <mergeCell ref="B27:C27"/>
    <mergeCell ref="B41:E41"/>
  </mergeCells>
  <pageMargins left="0.70866141732283472" right="0.70866141732283472" top="0.74803149606299213" bottom="0.74803149606299213" header="0.31496062992125984" footer="0.31496062992125984"/>
  <pageSetup paperSize="9" scale="7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B1:G48"/>
  <sheetViews>
    <sheetView workbookViewId="0">
      <selection activeCell="C49" sqref="C49"/>
    </sheetView>
  </sheetViews>
  <sheetFormatPr defaultRowHeight="15"/>
  <cols>
    <col min="2" max="2" width="28" customWidth="1"/>
    <col min="3" max="4" width="13.42578125" customWidth="1"/>
    <col min="5" max="5" width="11.28515625" customWidth="1"/>
    <col min="6" max="6" width="10.7109375" customWidth="1"/>
    <col min="7" max="7" width="12.7109375" customWidth="1"/>
  </cols>
  <sheetData>
    <row r="1" spans="2:7">
      <c r="F1" s="1" t="s">
        <v>16</v>
      </c>
    </row>
    <row r="2" spans="2:7">
      <c r="F2" s="1" t="s">
        <v>3</v>
      </c>
    </row>
    <row r="3" spans="2:7" ht="18.75">
      <c r="B3" s="17" t="s">
        <v>17</v>
      </c>
      <c r="C3" s="17"/>
      <c r="D3" s="17"/>
      <c r="E3" s="17"/>
      <c r="F3" s="17"/>
    </row>
    <row r="4" spans="2:7">
      <c r="B4" s="2" t="s">
        <v>41</v>
      </c>
    </row>
    <row r="5" spans="2:7">
      <c r="C5" t="s">
        <v>4</v>
      </c>
      <c r="E5" s="3">
        <v>341.1</v>
      </c>
    </row>
    <row r="6" spans="2:7">
      <c r="B6" s="2" t="s">
        <v>18</v>
      </c>
      <c r="E6" s="6"/>
    </row>
    <row r="7" spans="2:7">
      <c r="B7" t="s">
        <v>0</v>
      </c>
    </row>
    <row r="8" spans="2:7" ht="39.75" customHeight="1">
      <c r="B8" s="5" t="s">
        <v>5</v>
      </c>
      <c r="C8" s="4" t="s">
        <v>6</v>
      </c>
      <c r="D8" s="4" t="s">
        <v>19</v>
      </c>
      <c r="E8" s="7" t="s">
        <v>20</v>
      </c>
      <c r="F8" s="4" t="s">
        <v>21</v>
      </c>
      <c r="G8" s="8" t="s">
        <v>22</v>
      </c>
    </row>
    <row r="9" spans="2:7">
      <c r="B9" s="3" t="s">
        <v>8</v>
      </c>
      <c r="C9" s="9" t="s">
        <v>9</v>
      </c>
      <c r="D9" s="9">
        <v>482.45</v>
      </c>
      <c r="E9" s="9">
        <v>9.68</v>
      </c>
      <c r="F9" s="10">
        <f>PRODUCT(E9,E5)</f>
        <v>3301.848</v>
      </c>
      <c r="G9" s="10">
        <f>F9/D9</f>
        <v>6.8439175044046019</v>
      </c>
    </row>
    <row r="10" spans="2:7">
      <c r="B10" s="3" t="s">
        <v>10</v>
      </c>
      <c r="C10" s="9" t="s">
        <v>11</v>
      </c>
      <c r="D10" s="9">
        <v>86.49</v>
      </c>
      <c r="E10" s="9">
        <v>3.1</v>
      </c>
      <c r="F10" s="10">
        <f>PRODUCT(E10,E5)</f>
        <v>1057.4100000000001</v>
      </c>
      <c r="G10" s="10"/>
    </row>
    <row r="11" spans="2:7">
      <c r="B11" s="3" t="s">
        <v>12</v>
      </c>
      <c r="C11" s="11">
        <v>0.4</v>
      </c>
      <c r="D11" s="11"/>
      <c r="E11" s="9">
        <v>1.24</v>
      </c>
      <c r="F11" s="10">
        <f>PRODUCT(E11,E5)</f>
        <v>422.964</v>
      </c>
      <c r="G11" s="9"/>
    </row>
    <row r="12" spans="2:7">
      <c r="B12" s="3" t="s">
        <v>13</v>
      </c>
      <c r="C12" s="9"/>
      <c r="D12" s="9"/>
      <c r="E12" s="9">
        <f>SUM(E9:E11)</f>
        <v>14.02</v>
      </c>
      <c r="F12" s="10">
        <f>SUM(F9:F11)</f>
        <v>4782.2219999999998</v>
      </c>
      <c r="G12" s="9"/>
    </row>
    <row r="13" spans="2:7">
      <c r="B13" t="s">
        <v>1</v>
      </c>
      <c r="F13" s="24"/>
    </row>
    <row r="14" spans="2:7" ht="36.75" customHeight="1">
      <c r="B14" s="5" t="s">
        <v>5</v>
      </c>
      <c r="C14" s="4" t="s">
        <v>6</v>
      </c>
      <c r="D14" s="4" t="s">
        <v>23</v>
      </c>
      <c r="E14" s="7" t="s">
        <v>20</v>
      </c>
      <c r="F14" s="25" t="s">
        <v>7</v>
      </c>
      <c r="G14" s="8" t="s">
        <v>22</v>
      </c>
    </row>
    <row r="15" spans="2:7">
      <c r="B15" s="3" t="s">
        <v>14</v>
      </c>
      <c r="C15" s="9" t="s">
        <v>9</v>
      </c>
      <c r="D15" s="9">
        <v>409.46</v>
      </c>
      <c r="E15" s="9">
        <v>6.7960000000000003</v>
      </c>
      <c r="F15" s="10">
        <f>SUM(E15,E5)</f>
        <v>347.89600000000002</v>
      </c>
      <c r="G15" s="12">
        <f>F15/D15</f>
        <v>0.84964587505495048</v>
      </c>
    </row>
    <row r="16" spans="2:7">
      <c r="B16" s="3" t="s">
        <v>15</v>
      </c>
      <c r="C16" s="9" t="s">
        <v>11</v>
      </c>
      <c r="D16" s="9">
        <v>86.49</v>
      </c>
      <c r="E16" s="9">
        <v>6.7149999999999999</v>
      </c>
      <c r="F16" s="10">
        <f>PRODUCT(E16,E5)</f>
        <v>2290.4865</v>
      </c>
      <c r="G16" s="12">
        <f>F16/D16</f>
        <v>26.48267429760666</v>
      </c>
    </row>
    <row r="17" spans="2:7">
      <c r="B17" s="3" t="s">
        <v>12</v>
      </c>
      <c r="C17" s="11">
        <v>0.4</v>
      </c>
      <c r="D17" s="11"/>
      <c r="E17" s="9">
        <v>2.6850000000000001</v>
      </c>
      <c r="F17" s="10">
        <f>E17*E5</f>
        <v>915.85350000000005</v>
      </c>
      <c r="G17" s="9"/>
    </row>
    <row r="18" spans="2:7">
      <c r="B18" s="3" t="s">
        <v>13</v>
      </c>
      <c r="C18" s="9"/>
      <c r="D18" s="9"/>
      <c r="E18" s="9">
        <f>SUM(E15:E17)</f>
        <v>16.195999999999998</v>
      </c>
      <c r="F18" s="10">
        <f>SUM(F15:F17)</f>
        <v>3554.2360000000003</v>
      </c>
      <c r="G18" s="9"/>
    </row>
    <row r="19" spans="2:7">
      <c r="B19" t="s">
        <v>2</v>
      </c>
      <c r="F19" s="24"/>
    </row>
    <row r="20" spans="2:7" ht="38.25">
      <c r="B20" s="5" t="s">
        <v>5</v>
      </c>
      <c r="C20" s="4" t="s">
        <v>6</v>
      </c>
      <c r="D20" s="4" t="s">
        <v>23</v>
      </c>
      <c r="E20" s="7" t="s">
        <v>20</v>
      </c>
      <c r="F20" s="25" t="s">
        <v>7</v>
      </c>
      <c r="G20" s="8" t="s">
        <v>22</v>
      </c>
    </row>
    <row r="21" spans="2:7">
      <c r="B21" s="3" t="s">
        <v>15</v>
      </c>
      <c r="C21" s="9" t="s">
        <v>11</v>
      </c>
      <c r="D21" s="9">
        <v>86.49</v>
      </c>
      <c r="E21" s="13">
        <v>6.7149999999999999</v>
      </c>
      <c r="F21" s="10">
        <f>PRODUCT(E21,E5)</f>
        <v>2290.4865</v>
      </c>
      <c r="G21" s="12">
        <f>F21/D21</f>
        <v>26.48267429760666</v>
      </c>
    </row>
    <row r="22" spans="2:7">
      <c r="B22" s="3" t="s">
        <v>12</v>
      </c>
      <c r="C22" s="11">
        <v>0.5</v>
      </c>
      <c r="D22" s="11"/>
      <c r="E22" s="9">
        <v>3.3570000000000002</v>
      </c>
      <c r="F22" s="10">
        <f>PRODUCT(E22,E5)</f>
        <v>1145.0727000000002</v>
      </c>
      <c r="G22" s="9"/>
    </row>
    <row r="23" spans="2:7">
      <c r="B23" s="3" t="s">
        <v>13</v>
      </c>
      <c r="C23" s="9"/>
      <c r="D23" s="9"/>
      <c r="E23" s="9">
        <f>SUM(E21:E22)</f>
        <v>10.071999999999999</v>
      </c>
      <c r="F23" s="10">
        <f>SUM(F21:F22)</f>
        <v>3435.5592000000001</v>
      </c>
      <c r="G23" s="9"/>
    </row>
    <row r="25" spans="2:7">
      <c r="B25" s="2" t="s">
        <v>24</v>
      </c>
    </row>
    <row r="26" spans="2:7" ht="39">
      <c r="B26" s="18" t="s">
        <v>5</v>
      </c>
      <c r="C26" s="19"/>
      <c r="D26" s="14" t="s">
        <v>20</v>
      </c>
      <c r="E26" s="4" t="s">
        <v>7</v>
      </c>
    </row>
    <row r="27" spans="2:7" ht="49.5" customHeight="1">
      <c r="B27" s="20" t="s">
        <v>25</v>
      </c>
      <c r="C27" s="21"/>
      <c r="D27" s="9">
        <v>27.135000000000002</v>
      </c>
      <c r="E27" s="10">
        <f>PRODUCT(D27,E5)</f>
        <v>9255.7485000000015</v>
      </c>
    </row>
    <row r="28" spans="2:7">
      <c r="E28" s="24"/>
    </row>
    <row r="29" spans="2:7">
      <c r="B29" s="2" t="s">
        <v>26</v>
      </c>
      <c r="E29" s="24"/>
    </row>
    <row r="30" spans="2:7" ht="38.25">
      <c r="B30" s="5" t="s">
        <v>5</v>
      </c>
      <c r="C30" s="4" t="s">
        <v>6</v>
      </c>
      <c r="D30" s="7" t="s">
        <v>20</v>
      </c>
      <c r="E30" s="25" t="s">
        <v>7</v>
      </c>
    </row>
    <row r="31" spans="2:7" ht="30">
      <c r="B31" s="5" t="s">
        <v>27</v>
      </c>
      <c r="C31" s="9" t="s">
        <v>11</v>
      </c>
      <c r="D31" s="9">
        <v>13.718</v>
      </c>
      <c r="E31" s="10">
        <f>PRODUCT(D31,E5)</f>
        <v>4679.2098000000005</v>
      </c>
    </row>
    <row r="32" spans="2:7">
      <c r="B32" s="3" t="s">
        <v>12</v>
      </c>
      <c r="C32" s="11">
        <v>0.4</v>
      </c>
      <c r="D32" s="9">
        <v>5.4870000000000001</v>
      </c>
      <c r="E32" s="10">
        <f>PRODUCT(D32,E5)</f>
        <v>1871.6157000000001</v>
      </c>
    </row>
    <row r="33" spans="2:5">
      <c r="B33" s="3" t="s">
        <v>13</v>
      </c>
      <c r="C33" s="9"/>
      <c r="D33" s="9">
        <f>SUM(D31:D32)</f>
        <v>19.204999999999998</v>
      </c>
      <c r="E33" s="10">
        <f>SUM(E31:E32)</f>
        <v>6550.8255000000008</v>
      </c>
    </row>
    <row r="34" spans="2:5">
      <c r="E34" s="24"/>
    </row>
    <row r="35" spans="2:5">
      <c r="B35" s="2" t="s">
        <v>28</v>
      </c>
      <c r="E35" s="24"/>
    </row>
    <row r="36" spans="2:5" ht="38.25">
      <c r="B36" s="5" t="s">
        <v>5</v>
      </c>
      <c r="C36" s="4" t="s">
        <v>6</v>
      </c>
      <c r="D36" s="7" t="s">
        <v>20</v>
      </c>
      <c r="E36" s="25" t="s">
        <v>29</v>
      </c>
    </row>
    <row r="37" spans="2:5">
      <c r="B37" s="3" t="s">
        <v>30</v>
      </c>
      <c r="C37" s="13" t="s">
        <v>31</v>
      </c>
      <c r="D37" s="9">
        <v>3.6190000000000002</v>
      </c>
      <c r="E37" s="10">
        <f>D37*E5</f>
        <v>1234.4409000000001</v>
      </c>
    </row>
    <row r="38" spans="2:5" ht="30">
      <c r="B38" s="5" t="s">
        <v>32</v>
      </c>
      <c r="C38" s="13" t="s">
        <v>31</v>
      </c>
      <c r="D38" s="9">
        <v>0.93500000000000005</v>
      </c>
      <c r="E38" s="10">
        <f>D38*E5</f>
        <v>318.92850000000004</v>
      </c>
    </row>
    <row r="39" spans="2:5">
      <c r="B39" s="3" t="s">
        <v>13</v>
      </c>
      <c r="C39" s="3"/>
      <c r="D39" s="3"/>
      <c r="E39" s="23">
        <f>SUM(E37:E38)</f>
        <v>1553.3694</v>
      </c>
    </row>
    <row r="41" spans="2:5">
      <c r="B41" s="22" t="s">
        <v>47</v>
      </c>
      <c r="C41" s="22"/>
      <c r="D41" s="22"/>
      <c r="E41" s="22"/>
    </row>
    <row r="42" spans="2:5" ht="38.25">
      <c r="B42" s="5" t="s">
        <v>5</v>
      </c>
      <c r="C42" s="4" t="s">
        <v>6</v>
      </c>
      <c r="D42" s="7" t="s">
        <v>20</v>
      </c>
      <c r="E42" s="4" t="s">
        <v>29</v>
      </c>
    </row>
    <row r="43" spans="2:5">
      <c r="B43" s="3" t="s">
        <v>48</v>
      </c>
      <c r="C43" s="3"/>
      <c r="D43" s="3">
        <v>2.19</v>
      </c>
      <c r="E43" s="23">
        <f>D43*E5</f>
        <v>747.00900000000001</v>
      </c>
    </row>
    <row r="45" spans="2:5">
      <c r="B45" s="2" t="s">
        <v>33</v>
      </c>
      <c r="E45" s="24">
        <f>SUM(F12+F18+F23+E27+E33+E39+E43)</f>
        <v>29878.969600000004</v>
      </c>
    </row>
    <row r="47" spans="2:5">
      <c r="B47" s="16" t="s">
        <v>49</v>
      </c>
    </row>
    <row r="48" spans="2:5">
      <c r="B48" s="16" t="s">
        <v>50</v>
      </c>
    </row>
  </sheetData>
  <mergeCells count="4">
    <mergeCell ref="B3:F3"/>
    <mergeCell ref="B26:C26"/>
    <mergeCell ref="B27:C27"/>
    <mergeCell ref="B41:E41"/>
  </mergeCells>
  <pageMargins left="0.70866141732283472" right="0.70866141732283472" top="0.74803149606299213" bottom="0.74803149606299213" header="0.31496062992125984" footer="0.31496062992125984"/>
  <pageSetup paperSize="9" scale="7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B1:G48"/>
  <sheetViews>
    <sheetView topLeftCell="A36" workbookViewId="0">
      <selection activeCell="F38" sqref="F38"/>
    </sheetView>
  </sheetViews>
  <sheetFormatPr defaultRowHeight="15"/>
  <cols>
    <col min="2" max="2" width="28" customWidth="1"/>
    <col min="3" max="4" width="13.42578125" customWidth="1"/>
    <col min="5" max="5" width="11.28515625" customWidth="1"/>
    <col min="6" max="6" width="10.7109375" customWidth="1"/>
    <col min="7" max="7" width="12.7109375" customWidth="1"/>
  </cols>
  <sheetData>
    <row r="1" spans="2:7">
      <c r="F1" s="1" t="s">
        <v>16</v>
      </c>
    </row>
    <row r="2" spans="2:7">
      <c r="F2" s="1" t="s">
        <v>3</v>
      </c>
    </row>
    <row r="3" spans="2:7" ht="18.75">
      <c r="B3" s="17" t="s">
        <v>17</v>
      </c>
      <c r="C3" s="17"/>
      <c r="D3" s="17"/>
      <c r="E3" s="17"/>
      <c r="F3" s="17"/>
    </row>
    <row r="4" spans="2:7">
      <c r="B4" s="2" t="s">
        <v>42</v>
      </c>
    </row>
    <row r="5" spans="2:7">
      <c r="C5" t="s">
        <v>4</v>
      </c>
      <c r="E5" s="3">
        <v>622.6</v>
      </c>
    </row>
    <row r="6" spans="2:7">
      <c r="B6" s="2" t="s">
        <v>18</v>
      </c>
      <c r="E6" s="6"/>
    </row>
    <row r="7" spans="2:7">
      <c r="B7" t="s">
        <v>0</v>
      </c>
    </row>
    <row r="8" spans="2:7" ht="39.75" customHeight="1">
      <c r="B8" s="5" t="s">
        <v>5</v>
      </c>
      <c r="C8" s="4" t="s">
        <v>6</v>
      </c>
      <c r="D8" s="4" t="s">
        <v>19</v>
      </c>
      <c r="E8" s="7" t="s">
        <v>20</v>
      </c>
      <c r="F8" s="4" t="s">
        <v>21</v>
      </c>
      <c r="G8" s="8" t="s">
        <v>22</v>
      </c>
    </row>
    <row r="9" spans="2:7">
      <c r="B9" s="3" t="s">
        <v>8</v>
      </c>
      <c r="C9" s="9" t="s">
        <v>9</v>
      </c>
      <c r="D9" s="9">
        <v>482.45</v>
      </c>
      <c r="E9" s="9">
        <v>9.68</v>
      </c>
      <c r="F9" s="10">
        <f>PRODUCT(E9,E5)</f>
        <v>6026.768</v>
      </c>
      <c r="G9" s="10">
        <f>F9/D9</f>
        <v>12.492005389159498</v>
      </c>
    </row>
    <row r="10" spans="2:7">
      <c r="B10" s="3" t="s">
        <v>10</v>
      </c>
      <c r="C10" s="9" t="s">
        <v>11</v>
      </c>
      <c r="D10" s="9">
        <v>86.49</v>
      </c>
      <c r="E10" s="9">
        <v>3.1</v>
      </c>
      <c r="F10" s="10">
        <f>PRODUCT(E10,E5)</f>
        <v>1930.0600000000002</v>
      </c>
      <c r="G10" s="10"/>
    </row>
    <row r="11" spans="2:7">
      <c r="B11" s="3" t="s">
        <v>12</v>
      </c>
      <c r="C11" s="11">
        <v>0.4</v>
      </c>
      <c r="D11" s="11"/>
      <c r="E11" s="9">
        <v>1.24</v>
      </c>
      <c r="F11" s="10">
        <f>PRODUCT(E11,E5)</f>
        <v>772.024</v>
      </c>
      <c r="G11" s="9"/>
    </row>
    <row r="12" spans="2:7">
      <c r="B12" s="3" t="s">
        <v>13</v>
      </c>
      <c r="C12" s="9"/>
      <c r="D12" s="9"/>
      <c r="E12" s="9">
        <f>SUM(E9:E11)</f>
        <v>14.02</v>
      </c>
      <c r="F12" s="10">
        <f>SUM(F9:F11)</f>
        <v>8728.8520000000008</v>
      </c>
      <c r="G12" s="9"/>
    </row>
    <row r="13" spans="2:7">
      <c r="B13" t="s">
        <v>1</v>
      </c>
      <c r="F13" s="24"/>
    </row>
    <row r="14" spans="2:7" ht="36.75" customHeight="1">
      <c r="B14" s="5" t="s">
        <v>5</v>
      </c>
      <c r="C14" s="4" t="s">
        <v>6</v>
      </c>
      <c r="D14" s="4" t="s">
        <v>23</v>
      </c>
      <c r="E14" s="7" t="s">
        <v>20</v>
      </c>
      <c r="F14" s="25" t="s">
        <v>7</v>
      </c>
      <c r="G14" s="8" t="s">
        <v>22</v>
      </c>
    </row>
    <row r="15" spans="2:7">
      <c r="B15" s="3" t="s">
        <v>14</v>
      </c>
      <c r="C15" s="9" t="s">
        <v>9</v>
      </c>
      <c r="D15" s="9">
        <v>409.46</v>
      </c>
      <c r="E15" s="9">
        <v>6.7960000000000003</v>
      </c>
      <c r="F15" s="10">
        <f>SUM(E15,E5)</f>
        <v>629.39600000000007</v>
      </c>
      <c r="G15" s="12">
        <f>F15/D15</f>
        <v>1.5371367166511993</v>
      </c>
    </row>
    <row r="16" spans="2:7">
      <c r="B16" s="3" t="s">
        <v>15</v>
      </c>
      <c r="C16" s="9" t="s">
        <v>11</v>
      </c>
      <c r="D16" s="9">
        <v>86.49</v>
      </c>
      <c r="E16" s="9">
        <v>6.7149999999999999</v>
      </c>
      <c r="F16" s="10">
        <f>PRODUCT(E16,E5)</f>
        <v>4180.759</v>
      </c>
      <c r="G16" s="12">
        <f>F16/D16</f>
        <v>48.338062203722977</v>
      </c>
    </row>
    <row r="17" spans="2:7">
      <c r="B17" s="3" t="s">
        <v>12</v>
      </c>
      <c r="C17" s="11">
        <v>0.4</v>
      </c>
      <c r="D17" s="11"/>
      <c r="E17" s="9">
        <v>2.6850000000000001</v>
      </c>
      <c r="F17" s="10">
        <f>E17*E5</f>
        <v>1671.681</v>
      </c>
      <c r="G17" s="9"/>
    </row>
    <row r="18" spans="2:7">
      <c r="B18" s="3" t="s">
        <v>13</v>
      </c>
      <c r="C18" s="9"/>
      <c r="D18" s="9"/>
      <c r="E18" s="9">
        <f>SUM(E15:E17)</f>
        <v>16.195999999999998</v>
      </c>
      <c r="F18" s="10">
        <f>SUM(F15:F17)</f>
        <v>6481.8359999999993</v>
      </c>
      <c r="G18" s="9"/>
    </row>
    <row r="19" spans="2:7">
      <c r="B19" t="s">
        <v>2</v>
      </c>
      <c r="F19" s="24"/>
    </row>
    <row r="20" spans="2:7" ht="38.25">
      <c r="B20" s="5" t="s">
        <v>5</v>
      </c>
      <c r="C20" s="4" t="s">
        <v>6</v>
      </c>
      <c r="D20" s="4" t="s">
        <v>23</v>
      </c>
      <c r="E20" s="7" t="s">
        <v>20</v>
      </c>
      <c r="F20" s="25" t="s">
        <v>7</v>
      </c>
      <c r="G20" s="8" t="s">
        <v>22</v>
      </c>
    </row>
    <row r="21" spans="2:7">
      <c r="B21" s="3" t="s">
        <v>15</v>
      </c>
      <c r="C21" s="9" t="s">
        <v>11</v>
      </c>
      <c r="D21" s="9">
        <v>86.49</v>
      </c>
      <c r="E21" s="13">
        <v>6.7149999999999999</v>
      </c>
      <c r="F21" s="10">
        <f>PRODUCT(E21,E5)</f>
        <v>4180.759</v>
      </c>
      <c r="G21" s="12">
        <f>F21/D21</f>
        <v>48.338062203722977</v>
      </c>
    </row>
    <row r="22" spans="2:7">
      <c r="B22" s="3" t="s">
        <v>12</v>
      </c>
      <c r="C22" s="11">
        <v>0.5</v>
      </c>
      <c r="D22" s="11"/>
      <c r="E22" s="9">
        <v>3.3570000000000002</v>
      </c>
      <c r="F22" s="10">
        <f>PRODUCT(E22,E5)</f>
        <v>2090.0682000000002</v>
      </c>
      <c r="G22" s="9"/>
    </row>
    <row r="23" spans="2:7">
      <c r="B23" s="3" t="s">
        <v>13</v>
      </c>
      <c r="C23" s="9"/>
      <c r="D23" s="9"/>
      <c r="E23" s="9">
        <f>SUM(E21:E22)</f>
        <v>10.071999999999999</v>
      </c>
      <c r="F23" s="10">
        <f>SUM(F21:F22)</f>
        <v>6270.8271999999997</v>
      </c>
      <c r="G23" s="9"/>
    </row>
    <row r="25" spans="2:7">
      <c r="B25" s="2" t="s">
        <v>24</v>
      </c>
    </row>
    <row r="26" spans="2:7" ht="39">
      <c r="B26" s="18" t="s">
        <v>5</v>
      </c>
      <c r="C26" s="19"/>
      <c r="D26" s="14" t="s">
        <v>20</v>
      </c>
      <c r="E26" s="4" t="s">
        <v>7</v>
      </c>
    </row>
    <row r="27" spans="2:7" ht="49.5" customHeight="1">
      <c r="B27" s="20" t="s">
        <v>25</v>
      </c>
      <c r="C27" s="21"/>
      <c r="D27" s="9">
        <v>27.135000000000002</v>
      </c>
      <c r="E27" s="10">
        <f>PRODUCT(D27,E5)</f>
        <v>16894.251</v>
      </c>
    </row>
    <row r="28" spans="2:7">
      <c r="E28" s="24"/>
    </row>
    <row r="29" spans="2:7">
      <c r="B29" s="2" t="s">
        <v>26</v>
      </c>
      <c r="E29" s="24"/>
    </row>
    <row r="30" spans="2:7" ht="38.25">
      <c r="B30" s="5" t="s">
        <v>5</v>
      </c>
      <c r="C30" s="4" t="s">
        <v>6</v>
      </c>
      <c r="D30" s="7" t="s">
        <v>20</v>
      </c>
      <c r="E30" s="25" t="s">
        <v>7</v>
      </c>
    </row>
    <row r="31" spans="2:7" ht="30">
      <c r="B31" s="5" t="s">
        <v>27</v>
      </c>
      <c r="C31" s="9" t="s">
        <v>11</v>
      </c>
      <c r="D31" s="9">
        <v>13.718</v>
      </c>
      <c r="E31" s="10">
        <f>PRODUCT(D31,E5)</f>
        <v>8540.8268000000007</v>
      </c>
    </row>
    <row r="32" spans="2:7">
      <c r="B32" s="3" t="s">
        <v>12</v>
      </c>
      <c r="C32" s="11">
        <v>0.4</v>
      </c>
      <c r="D32" s="9">
        <v>5.4870000000000001</v>
      </c>
      <c r="E32" s="10">
        <f>PRODUCT(D32,E5)</f>
        <v>3416.2062000000001</v>
      </c>
    </row>
    <row r="33" spans="2:5">
      <c r="B33" s="3" t="s">
        <v>13</v>
      </c>
      <c r="C33" s="9"/>
      <c r="D33" s="9">
        <f>SUM(D31:D32)</f>
        <v>19.204999999999998</v>
      </c>
      <c r="E33" s="10">
        <f>SUM(E31:E32)</f>
        <v>11957.033000000001</v>
      </c>
    </row>
    <row r="34" spans="2:5">
      <c r="E34" s="24"/>
    </row>
    <row r="35" spans="2:5">
      <c r="B35" s="2" t="s">
        <v>28</v>
      </c>
      <c r="E35" s="24"/>
    </row>
    <row r="36" spans="2:5" ht="38.25">
      <c r="B36" s="5" t="s">
        <v>5</v>
      </c>
      <c r="C36" s="4" t="s">
        <v>6</v>
      </c>
      <c r="D36" s="7" t="s">
        <v>20</v>
      </c>
      <c r="E36" s="25" t="s">
        <v>29</v>
      </c>
    </row>
    <row r="37" spans="2:5">
      <c r="B37" s="3" t="s">
        <v>30</v>
      </c>
      <c r="C37" s="13" t="s">
        <v>31</v>
      </c>
      <c r="D37" s="9">
        <v>3.6190000000000002</v>
      </c>
      <c r="E37" s="10">
        <f>D37*E5</f>
        <v>2253.1894000000002</v>
      </c>
    </row>
    <row r="38" spans="2:5" ht="30">
      <c r="B38" s="5" t="s">
        <v>32</v>
      </c>
      <c r="C38" s="13" t="s">
        <v>31</v>
      </c>
      <c r="D38" s="9">
        <v>0.93500000000000005</v>
      </c>
      <c r="E38" s="10">
        <f>D38*E5</f>
        <v>582.13100000000009</v>
      </c>
    </row>
    <row r="39" spans="2:5">
      <c r="B39" s="3" t="s">
        <v>13</v>
      </c>
      <c r="C39" s="3"/>
      <c r="D39" s="3"/>
      <c r="E39" s="23">
        <f>SUM(E37:E38)</f>
        <v>2835.3204000000005</v>
      </c>
    </row>
    <row r="41" spans="2:5">
      <c r="B41" s="22" t="s">
        <v>47</v>
      </c>
      <c r="C41" s="22"/>
      <c r="D41" s="22"/>
      <c r="E41" s="22"/>
    </row>
    <row r="42" spans="2:5" ht="38.25">
      <c r="B42" s="5" t="s">
        <v>5</v>
      </c>
      <c r="C42" s="4" t="s">
        <v>6</v>
      </c>
      <c r="D42" s="7" t="s">
        <v>20</v>
      </c>
      <c r="E42" s="4" t="s">
        <v>29</v>
      </c>
    </row>
    <row r="43" spans="2:5">
      <c r="B43" s="3" t="s">
        <v>48</v>
      </c>
      <c r="C43" s="3"/>
      <c r="D43" s="3">
        <v>2.19</v>
      </c>
      <c r="E43" s="23">
        <f>D43*E5</f>
        <v>1363.4939999999999</v>
      </c>
    </row>
    <row r="45" spans="2:5">
      <c r="B45" s="2" t="s">
        <v>33</v>
      </c>
      <c r="E45" s="24">
        <f>SUM(F12+F18+F23+E27+E33+E39+E43)</f>
        <v>54531.613600000004</v>
      </c>
    </row>
    <row r="47" spans="2:5">
      <c r="B47" s="16" t="s">
        <v>49</v>
      </c>
    </row>
    <row r="48" spans="2:5">
      <c r="B48" s="16" t="s">
        <v>50</v>
      </c>
    </row>
  </sheetData>
  <mergeCells count="4">
    <mergeCell ref="B3:F3"/>
    <mergeCell ref="B26:C26"/>
    <mergeCell ref="B27:C27"/>
    <mergeCell ref="B41:E41"/>
  </mergeCells>
  <pageMargins left="0.70866141732283472" right="0.70866141732283472" top="0.74803149606299213" bottom="0.74803149606299213" header="0.31496062992125984" footer="0.31496062992125984"/>
  <pageSetup paperSize="9" scale="7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B1:G48"/>
  <sheetViews>
    <sheetView topLeftCell="A37" workbookViewId="0">
      <selection activeCell="I16" sqref="I16"/>
    </sheetView>
  </sheetViews>
  <sheetFormatPr defaultRowHeight="15"/>
  <cols>
    <col min="2" max="2" width="28" customWidth="1"/>
    <col min="3" max="4" width="13.42578125" customWidth="1"/>
    <col min="5" max="5" width="11.28515625" customWidth="1"/>
    <col min="6" max="6" width="10.7109375" customWidth="1"/>
    <col min="7" max="7" width="12.7109375" customWidth="1"/>
  </cols>
  <sheetData>
    <row r="1" spans="2:7">
      <c r="F1" s="1" t="s">
        <v>16</v>
      </c>
    </row>
    <row r="2" spans="2:7">
      <c r="F2" s="1" t="s">
        <v>3</v>
      </c>
    </row>
    <row r="3" spans="2:7" ht="18.75">
      <c r="B3" s="17" t="s">
        <v>17</v>
      </c>
      <c r="C3" s="17"/>
      <c r="D3" s="17"/>
      <c r="E3" s="17"/>
      <c r="F3" s="17"/>
    </row>
    <row r="4" spans="2:7">
      <c r="B4" s="2" t="s">
        <v>43</v>
      </c>
    </row>
    <row r="5" spans="2:7">
      <c r="C5" t="s">
        <v>4</v>
      </c>
      <c r="E5" s="3">
        <v>344.3</v>
      </c>
    </row>
    <row r="6" spans="2:7">
      <c r="B6" s="2" t="s">
        <v>18</v>
      </c>
      <c r="E6" s="6"/>
    </row>
    <row r="7" spans="2:7">
      <c r="B7" t="s">
        <v>0</v>
      </c>
    </row>
    <row r="8" spans="2:7" ht="39.75" customHeight="1">
      <c r="B8" s="5" t="s">
        <v>5</v>
      </c>
      <c r="C8" s="4" t="s">
        <v>6</v>
      </c>
      <c r="D8" s="4" t="s">
        <v>19</v>
      </c>
      <c r="E8" s="7" t="s">
        <v>20</v>
      </c>
      <c r="F8" s="4" t="s">
        <v>21</v>
      </c>
      <c r="G8" s="8" t="s">
        <v>22</v>
      </c>
    </row>
    <row r="9" spans="2:7">
      <c r="B9" s="3" t="s">
        <v>8</v>
      </c>
      <c r="C9" s="9" t="s">
        <v>9</v>
      </c>
      <c r="D9" s="9">
        <v>482.45</v>
      </c>
      <c r="E9" s="9">
        <v>9.68</v>
      </c>
      <c r="F9" s="10">
        <f>PRODUCT(E9,E5)</f>
        <v>3332.8240000000001</v>
      </c>
      <c r="G9" s="10">
        <f>F9/D9</f>
        <v>6.9081231215670025</v>
      </c>
    </row>
    <row r="10" spans="2:7">
      <c r="B10" s="3" t="s">
        <v>10</v>
      </c>
      <c r="C10" s="9" t="s">
        <v>11</v>
      </c>
      <c r="D10" s="9">
        <v>86.49</v>
      </c>
      <c r="E10" s="9">
        <v>3.1</v>
      </c>
      <c r="F10" s="10">
        <f>PRODUCT(E10,E5)</f>
        <v>1067.3300000000002</v>
      </c>
      <c r="G10" s="10"/>
    </row>
    <row r="11" spans="2:7">
      <c r="B11" s="3" t="s">
        <v>12</v>
      </c>
      <c r="C11" s="11">
        <v>0.4</v>
      </c>
      <c r="D11" s="11"/>
      <c r="E11" s="9">
        <v>1.24</v>
      </c>
      <c r="F11" s="10">
        <f>PRODUCT(E11,E5)</f>
        <v>426.93200000000002</v>
      </c>
      <c r="G11" s="9"/>
    </row>
    <row r="12" spans="2:7">
      <c r="B12" s="3" t="s">
        <v>13</v>
      </c>
      <c r="C12" s="9"/>
      <c r="D12" s="9"/>
      <c r="E12" s="9">
        <f>SUM(E9:E11)</f>
        <v>14.02</v>
      </c>
      <c r="F12" s="10">
        <f>SUM(F9:F11)</f>
        <v>4827.0860000000002</v>
      </c>
      <c r="G12" s="9"/>
    </row>
    <row r="13" spans="2:7">
      <c r="B13" t="s">
        <v>1</v>
      </c>
      <c r="F13" s="24"/>
    </row>
    <row r="14" spans="2:7" ht="36.75" customHeight="1">
      <c r="B14" s="5" t="s">
        <v>5</v>
      </c>
      <c r="C14" s="4" t="s">
        <v>6</v>
      </c>
      <c r="D14" s="4" t="s">
        <v>23</v>
      </c>
      <c r="E14" s="7" t="s">
        <v>20</v>
      </c>
      <c r="F14" s="25" t="s">
        <v>7</v>
      </c>
      <c r="G14" s="8" t="s">
        <v>22</v>
      </c>
    </row>
    <row r="15" spans="2:7">
      <c r="B15" s="3" t="s">
        <v>14</v>
      </c>
      <c r="C15" s="9" t="s">
        <v>9</v>
      </c>
      <c r="D15" s="9">
        <v>409.46</v>
      </c>
      <c r="E15" s="9">
        <v>6.7960000000000003</v>
      </c>
      <c r="F15" s="10">
        <f>SUM(E15,E5)</f>
        <v>351.096</v>
      </c>
      <c r="G15" s="12">
        <f>F15/D15</f>
        <v>0.85746104625604458</v>
      </c>
    </row>
    <row r="16" spans="2:7">
      <c r="B16" s="3" t="s">
        <v>15</v>
      </c>
      <c r="C16" s="9" t="s">
        <v>11</v>
      </c>
      <c r="D16" s="9">
        <v>86.49</v>
      </c>
      <c r="E16" s="9">
        <v>6.7149999999999999</v>
      </c>
      <c r="F16" s="10">
        <f>PRODUCT(E16,E5)</f>
        <v>2311.9744999999998</v>
      </c>
      <c r="G16" s="12">
        <f>F16/D16</f>
        <v>26.731119204532316</v>
      </c>
    </row>
    <row r="17" spans="2:7">
      <c r="B17" s="3" t="s">
        <v>12</v>
      </c>
      <c r="C17" s="11">
        <v>0.4</v>
      </c>
      <c r="D17" s="11"/>
      <c r="E17" s="9">
        <v>2.6850000000000001</v>
      </c>
      <c r="F17" s="10">
        <f>E17*E5</f>
        <v>924.44550000000004</v>
      </c>
      <c r="G17" s="9"/>
    </row>
    <row r="18" spans="2:7">
      <c r="B18" s="3" t="s">
        <v>13</v>
      </c>
      <c r="C18" s="9"/>
      <c r="D18" s="9"/>
      <c r="E18" s="9">
        <f>SUM(E15:E17)</f>
        <v>16.195999999999998</v>
      </c>
      <c r="F18" s="10">
        <f>SUM(F15:F17)</f>
        <v>3587.5159999999996</v>
      </c>
      <c r="G18" s="9"/>
    </row>
    <row r="19" spans="2:7">
      <c r="B19" t="s">
        <v>2</v>
      </c>
      <c r="F19" s="24"/>
    </row>
    <row r="20" spans="2:7" ht="38.25">
      <c r="B20" s="5" t="s">
        <v>5</v>
      </c>
      <c r="C20" s="4" t="s">
        <v>6</v>
      </c>
      <c r="D20" s="4" t="s">
        <v>23</v>
      </c>
      <c r="E20" s="7" t="s">
        <v>20</v>
      </c>
      <c r="F20" s="25" t="s">
        <v>7</v>
      </c>
      <c r="G20" s="8" t="s">
        <v>22</v>
      </c>
    </row>
    <row r="21" spans="2:7">
      <c r="B21" s="3" t="s">
        <v>15</v>
      </c>
      <c r="C21" s="9" t="s">
        <v>11</v>
      </c>
      <c r="D21" s="9">
        <v>86.49</v>
      </c>
      <c r="E21" s="13">
        <v>6.7149999999999999</v>
      </c>
      <c r="F21" s="10">
        <f>PRODUCT(E21,E5)</f>
        <v>2311.9744999999998</v>
      </c>
      <c r="G21" s="12">
        <f>F21/D21</f>
        <v>26.731119204532316</v>
      </c>
    </row>
    <row r="22" spans="2:7">
      <c r="B22" s="3" t="s">
        <v>12</v>
      </c>
      <c r="C22" s="11">
        <v>0.5</v>
      </c>
      <c r="D22" s="11"/>
      <c r="E22" s="9">
        <v>3.3570000000000002</v>
      </c>
      <c r="F22" s="10">
        <f>PRODUCT(E22,E5)</f>
        <v>1155.8151</v>
      </c>
      <c r="G22" s="9"/>
    </row>
    <row r="23" spans="2:7">
      <c r="B23" s="3" t="s">
        <v>13</v>
      </c>
      <c r="C23" s="9"/>
      <c r="D23" s="9"/>
      <c r="E23" s="9">
        <f>SUM(E21:E22)</f>
        <v>10.071999999999999</v>
      </c>
      <c r="F23" s="10">
        <f>SUM(F21:F22)</f>
        <v>3467.7896000000001</v>
      </c>
      <c r="G23" s="9"/>
    </row>
    <row r="25" spans="2:7">
      <c r="B25" s="2" t="s">
        <v>24</v>
      </c>
    </row>
    <row r="26" spans="2:7" ht="39">
      <c r="B26" s="18" t="s">
        <v>5</v>
      </c>
      <c r="C26" s="19"/>
      <c r="D26" s="14" t="s">
        <v>20</v>
      </c>
      <c r="E26" s="4" t="s">
        <v>7</v>
      </c>
    </row>
    <row r="27" spans="2:7" ht="49.5" customHeight="1">
      <c r="B27" s="20" t="s">
        <v>25</v>
      </c>
      <c r="C27" s="21"/>
      <c r="D27" s="9">
        <v>27.135000000000002</v>
      </c>
      <c r="E27" s="10">
        <f>PRODUCT(D27,E5)</f>
        <v>9342.5805</v>
      </c>
    </row>
    <row r="28" spans="2:7">
      <c r="E28" s="24"/>
    </row>
    <row r="29" spans="2:7">
      <c r="B29" s="2" t="s">
        <v>26</v>
      </c>
      <c r="E29" s="24"/>
    </row>
    <row r="30" spans="2:7" ht="38.25">
      <c r="B30" s="5" t="s">
        <v>5</v>
      </c>
      <c r="C30" s="4" t="s">
        <v>6</v>
      </c>
      <c r="D30" s="7" t="s">
        <v>20</v>
      </c>
      <c r="E30" s="25" t="s">
        <v>7</v>
      </c>
    </row>
    <row r="31" spans="2:7" ht="30">
      <c r="B31" s="5" t="s">
        <v>27</v>
      </c>
      <c r="C31" s="9" t="s">
        <v>11</v>
      </c>
      <c r="D31" s="9">
        <v>13.718</v>
      </c>
      <c r="E31" s="10">
        <f>PRODUCT(D31,E5)</f>
        <v>4723.1073999999999</v>
      </c>
    </row>
    <row r="32" spans="2:7">
      <c r="B32" s="3" t="s">
        <v>12</v>
      </c>
      <c r="C32" s="11">
        <v>0.4</v>
      </c>
      <c r="D32" s="9">
        <v>5.4870000000000001</v>
      </c>
      <c r="E32" s="10">
        <f>PRODUCT(D32,E5)</f>
        <v>1889.1741000000002</v>
      </c>
    </row>
    <row r="33" spans="2:5">
      <c r="B33" s="3" t="s">
        <v>13</v>
      </c>
      <c r="C33" s="9"/>
      <c r="D33" s="9">
        <f>SUM(D31:D32)</f>
        <v>19.204999999999998</v>
      </c>
      <c r="E33" s="10">
        <f>SUM(E31:E32)</f>
        <v>6612.2815000000001</v>
      </c>
    </row>
    <row r="34" spans="2:5">
      <c r="E34" s="24"/>
    </row>
    <row r="35" spans="2:5">
      <c r="B35" s="2" t="s">
        <v>28</v>
      </c>
      <c r="E35" s="24"/>
    </row>
    <row r="36" spans="2:5" ht="38.25">
      <c r="B36" s="5" t="s">
        <v>5</v>
      </c>
      <c r="C36" s="4" t="s">
        <v>6</v>
      </c>
      <c r="D36" s="7" t="s">
        <v>20</v>
      </c>
      <c r="E36" s="25" t="s">
        <v>29</v>
      </c>
    </row>
    <row r="37" spans="2:5">
      <c r="B37" s="3" t="s">
        <v>30</v>
      </c>
      <c r="C37" s="13" t="s">
        <v>31</v>
      </c>
      <c r="D37" s="9">
        <v>3.6190000000000002</v>
      </c>
      <c r="E37" s="10">
        <f>D37*E5</f>
        <v>1246.0217</v>
      </c>
    </row>
    <row r="38" spans="2:5" ht="30">
      <c r="B38" s="5" t="s">
        <v>32</v>
      </c>
      <c r="C38" s="13" t="s">
        <v>31</v>
      </c>
      <c r="D38" s="9">
        <v>0.93500000000000005</v>
      </c>
      <c r="E38" s="10">
        <f>D38*E5</f>
        <v>321.9205</v>
      </c>
    </row>
    <row r="39" spans="2:5">
      <c r="B39" s="3" t="s">
        <v>13</v>
      </c>
      <c r="C39" s="3"/>
      <c r="D39" s="3"/>
      <c r="E39" s="15">
        <f>SUM(E37:E38)</f>
        <v>1567.9422</v>
      </c>
    </row>
    <row r="41" spans="2:5">
      <c r="B41" s="22" t="s">
        <v>47</v>
      </c>
      <c r="C41" s="22"/>
      <c r="D41" s="22"/>
      <c r="E41" s="22"/>
    </row>
    <row r="42" spans="2:5" ht="38.25">
      <c r="B42" s="5" t="s">
        <v>5</v>
      </c>
      <c r="C42" s="4" t="s">
        <v>6</v>
      </c>
      <c r="D42" s="7" t="s">
        <v>20</v>
      </c>
      <c r="E42" s="4" t="s">
        <v>29</v>
      </c>
    </row>
    <row r="43" spans="2:5">
      <c r="B43" s="3" t="s">
        <v>48</v>
      </c>
      <c r="C43" s="3"/>
      <c r="D43" s="3">
        <v>2.19</v>
      </c>
      <c r="E43" s="23">
        <f>D43*E5</f>
        <v>754.01700000000005</v>
      </c>
    </row>
    <row r="45" spans="2:5">
      <c r="B45" s="2" t="s">
        <v>33</v>
      </c>
      <c r="E45" s="24">
        <f>SUM(F12+F18+F23+E27+E33+E39+E43)</f>
        <v>30159.212800000001</v>
      </c>
    </row>
    <row r="47" spans="2:5">
      <c r="B47" s="16" t="s">
        <v>49</v>
      </c>
    </row>
    <row r="48" spans="2:5">
      <c r="B48" s="16" t="s">
        <v>50</v>
      </c>
    </row>
  </sheetData>
  <mergeCells count="4">
    <mergeCell ref="B3:F3"/>
    <mergeCell ref="B26:C26"/>
    <mergeCell ref="B27:C27"/>
    <mergeCell ref="B41:E41"/>
  </mergeCells>
  <pageMargins left="0.70866141732283472" right="0.70866141732283472" top="0.74803149606299213" bottom="0.74803149606299213" header="0.31496062992125984" footer="0.31496062992125984"/>
  <pageSetup paperSize="9" scale="7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13</vt:i4>
      </vt:variant>
    </vt:vector>
  </HeadingPairs>
  <TitlesOfParts>
    <vt:vector size="13" baseType="lpstr">
      <vt:lpstr>2</vt:lpstr>
      <vt:lpstr>3</vt:lpstr>
      <vt:lpstr>4</vt:lpstr>
      <vt:lpstr>5</vt:lpstr>
      <vt:lpstr>6</vt:lpstr>
      <vt:lpstr>8</vt:lpstr>
      <vt:lpstr>11</vt:lpstr>
      <vt:lpstr>12</vt:lpstr>
      <vt:lpstr>13</vt:lpstr>
      <vt:lpstr>15</vt:lpstr>
      <vt:lpstr>16</vt:lpstr>
      <vt:lpstr>18</vt:lpstr>
      <vt:lpstr>20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2015-03-27T07:35:45Z</dcterms:modified>
</cp:coreProperties>
</file>