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<sst xmlns="http://schemas.openxmlformats.org/spreadsheetml/2006/main" count="230" uniqueCount="150">
  <si>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</si>
  <si>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</si>
  <si>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</si>
  <si>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</si>
  <si>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</si>
  <si>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</si>
  <si>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</si>
  <si>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</si>
  <si>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</si>
  <si>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</si>
  <si>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</si>
  <si>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</si>
  <si>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</si>
  <si>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</si>
  <si>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</si>
  <si>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</si>
  <si>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</si>
  <si>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</si>
  <si>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</si>
  <si>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</si>
  <si>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</si>
  <si>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</si>
  <si>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</si>
  <si>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</si>
  <si>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</si>
  <si>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</si>
  <si>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</si>
  <si>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</si>
  <si>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</si>
  <si>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</si>
  <si>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</si>
  <si>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</si>
  <si>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</si>
  <si>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</si>
  <si>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</si>
  <si>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</si>
  <si>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</si>
  <si>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</si>
  <si>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</si>
  <si>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</si>
  <si>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</si>
  <si>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</si>
  <si>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</si>
  <si>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</si>
  <si>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</si>
  <si>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</si>
  <si>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</si>
  <si>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</si>
  <si>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</si>
  <si>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</si>
  <si>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</si>
  <si>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</si>
  <si>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</si>
  <si>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</si>
  <si>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</si>
  <si>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</si>
  <si>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</si>
  <si>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</si>
  <si>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</si>
  <si>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</si>
  <si>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</si>
  <si>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</si>
  <si>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</si>
  <si>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</si>
  <si>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</si>
  <si>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</si>
  <si>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</si>
  <si>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Пушкина 4а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</si>
  <si>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</si>
  <si>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</si>
  <si>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</si>
  <si>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</si>
  <si>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</si>
  <si>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</si>
  <si>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</si>
  <si>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</si>
  <si>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</si>
  <si>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</si>
  <si>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</si>
  <si>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2113,8
1796,73
1373,97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</si>
  <si>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</si>
  <si>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</si>
  <si>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</si>
  <si>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</si>
  <si>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727,64
478,04
365,56</t>
  </si>
  <si>
    <t>562,4
_____
165,24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</si>
  <si>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</si>
  <si>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</si>
  <si>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</si>
  <si>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</si>
  <si>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186,74
93,75
71,69</t>
  </si>
  <si>
    <t>110,29
_____
76,45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</si>
  <si>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</si>
  <si>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</si>
  <si>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</si>
  <si>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</si>
  <si>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</si>
  <si>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</si>
  <si>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</si>
  <si>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302,61
_____
92,79</t>
  </si>
  <si>
    <t>3631,96
_____
265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</si>
  <si>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</si>
  <si>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</si>
  <si>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</si>
  <si>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</si>
  <si>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</si>
  <si>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</si>
  <si>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</si>
  <si>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</si>
  <si>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</si>
  <si>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</si>
  <si>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</si>
  <si>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</si>
  <si>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</si>
  <si>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</si>
  <si>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</si>
  <si>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</si>
  <si>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</si>
  <si>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</si>
  <si>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</si>
  <si>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</si>
  <si>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</si>
  <si>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</si>
  <si>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</si>
  <si>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</si>
  <si>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</si>
  <si>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</si>
  <si>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</si>
  <si>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</si>
  <si>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</si>
  <si>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</si>
  <si>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</si>
  <si>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</si>
  <si>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</si>
  <si>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</si>
  <si>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</si>
  <si>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</si>
  <si>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</si>
  <si>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</si>
  <si>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</si>
  <si>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</si>
  <si>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</si>
  <si>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</si>
  <si>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</si>
  <si>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</si>
  <si>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</si>
  <si>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</si>
  <si>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</si>
  <si>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</si>
  <si>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ул.Пушкина дом 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</si>
</sst>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4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849.32/1000</f>
        <v>0.84932000000000007</v>
      </c>
      <c r="I27" s="85"/>
      <c r="J27" s="35" t="s">
        <v>6</v>
      </c>
      <c r="K27" s="86">
        <f>9344.9/1000</f>
        <v>9.3448999999999991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849.32/1000</f>
        <v>0.84932000000000007</v>
      </c>
      <c r="I29" s="85"/>
      <c r="J29" s="35" t="s">
        <v>6</v>
      </c>
      <c r="K29" s="86">
        <f>9344.9/1000</f>
        <v>9.3448999999999991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2.589E-2</v>
      </c>
      <c r="I30" s="85"/>
      <c r="J30" s="35" t="s">
        <v>8</v>
      </c>
      <c r="K30" s="86">
        <f>(X14+X15)/1000</f>
        <v>2.589E-2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302.61/1000</f>
        <v>0.30260999999999999</v>
      </c>
      <c r="I31" s="85"/>
      <c r="J31" s="35" t="s">
        <v>6</v>
      </c>
      <c r="K31" s="86">
        <f>3631.96/1000</f>
        <v>3.6319599999999999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3631.96</v>
      </c>
      <c r="Z31" s="72">
        <v>3087.17</v>
      </c>
      <c r="AA31" s="72">
        <v>2360.77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812.3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176.13</v>
      </c>
      <c r="J42" s="134"/>
      <c r="K42" s="134" t="s">
        <v>79</v>
      </c>
      <c r="L42" s="135">
        <v>2113.8000000000002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395.4</v>
      </c>
      <c r="I46" s="144" t="s">
        <v>99</v>
      </c>
      <c r="J46" s="144"/>
      <c r="K46" s="144">
        <v>3896.96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302.61</v>
      </c>
      <c r="I48" s="144"/>
      <c r="J48" s="144"/>
      <c r="K48" s="144">
        <v>3631.96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92.79</v>
      </c>
      <c r="I49" s="144"/>
      <c r="J49" s="144"/>
      <c r="K49" s="144">
        <v>265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257.22000000000003</v>
      </c>
      <c r="I50" s="147"/>
      <c r="J50" s="147"/>
      <c r="K50" s="147">
        <v>3087.17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196.7</v>
      </c>
      <c r="I51" s="147"/>
      <c r="J51" s="147"/>
      <c r="K51" s="147">
        <v>2360.77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849.32</v>
      </c>
      <c r="I53" s="144"/>
      <c r="J53" s="144"/>
      <c r="K53" s="144">
        <v>9344.9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849.32</v>
      </c>
      <c r="I54" s="144"/>
      <c r="J54" s="144"/>
      <c r="K54" s="144">
        <v>9344.9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849.32</v>
      </c>
      <c r="I55" s="147"/>
      <c r="J55" s="147"/>
      <c r="K55" s="147">
        <v>9344.9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849.32/1000</f>
        <v>0.84932000000000007</v>
      </c>
      <c r="H11" s="85"/>
      <c r="I11" s="55" t="s">
        <v>6</v>
      </c>
      <c r="J11" s="86">
        <f>9344.9/1000</f>
        <v>9.3448999999999991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849.32/1000</f>
        <v>0.84932000000000007</v>
      </c>
      <c r="H13" s="122"/>
      <c r="I13" s="55" t="s">
        <v>6</v>
      </c>
      <c r="J13" s="86">
        <f>9344.9/1000</f>
        <v>9.3448999999999991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2.589E-2</v>
      </c>
      <c r="H14" s="85"/>
      <c r="I14" s="55" t="s">
        <v>8</v>
      </c>
      <c r="J14" s="86">
        <f>(P14+P15)/1000</f>
        <v>2.589E-2</v>
      </c>
      <c r="K14" s="87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302.61/1000</f>
        <v>0.30260999999999999</v>
      </c>
      <c r="H15" s="117"/>
      <c r="I15" s="55" t="s">
        <v>6</v>
      </c>
      <c r="J15" s="86">
        <f>3631.96/1000</f>
        <v>3.6319599999999999</v>
      </c>
      <c r="K15" s="87"/>
      <c r="L15" s="59">
        <v>3631.96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4.75</v>
      </c>
      <c r="F26" s="134" t="s">
        <v>115</v>
      </c>
      <c r="G26" s="134">
        <v>46.84</v>
      </c>
      <c r="H26" s="154"/>
      <c r="I26" s="154"/>
      <c r="J26" s="134" t="s">
        <v>116</v>
      </c>
      <c r="K26" s="134">
        <v>562.16</v>
      </c>
      <c r="L26" s="155"/>
      <c r="M26" s="154">
        <f>IF(ISNUMBER(K26/G26),IF(NOT(K26/G26=0),K26/G26, " "), " ")</f>
        <v>12.001707941929974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0.85</v>
      </c>
      <c r="F27" s="134" t="s">
        <v>119</v>
      </c>
      <c r="G27" s="134">
        <v>9.16</v>
      </c>
      <c r="H27" s="154"/>
      <c r="I27" s="154"/>
      <c r="J27" s="134" t="s">
        <v>120</v>
      </c>
      <c r="K27" s="134">
        <v>110.03</v>
      </c>
      <c r="L27" s="155"/>
      <c r="M27" s="154">
        <f>IF(ISNUMBER(K27/G27),IF(NOT(K27/G27=0),K27/G27, " "), " ")</f>
        <v>12.012008733624453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20.05</v>
      </c>
      <c r="F29" s="134" t="s">
        <v>127</v>
      </c>
      <c r="G29" s="134">
        <v>243.81</v>
      </c>
      <c r="H29" s="154"/>
      <c r="I29" s="154"/>
      <c r="J29" s="134" t="s">
        <v>128</v>
      </c>
      <c r="K29" s="134">
        <v>2926.1</v>
      </c>
      <c r="L29" s="155"/>
      <c r="M29" s="154">
        <f>IF(ISNUMBER(K29/G29),IF(NOT(K29/G29=0),K29/G29, " "), " ")</f>
        <v>12.001558590705876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1.2</v>
      </c>
      <c r="F31" s="134" t="s">
        <v>133</v>
      </c>
      <c r="G31" s="134">
        <v>35.4</v>
      </c>
      <c r="H31" s="154">
        <v>61.93</v>
      </c>
      <c r="I31" s="154">
        <v>74.319999999999993</v>
      </c>
      <c r="J31" s="134" t="s">
        <v>134</v>
      </c>
      <c r="K31" s="134">
        <v>76.45</v>
      </c>
      <c r="L31" s="155"/>
      <c r="M31" s="154">
        <f>IF(ISNUMBER(K31/G31),IF(NOT(K31/G31=0),K31/G31, " "), " ")</f>
        <v>2.1596045197740117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12</v>
      </c>
      <c r="F33" s="140" t="s">
        <v>144</v>
      </c>
      <c r="G33" s="140">
        <v>51.12</v>
      </c>
      <c r="H33" s="160">
        <v>13.42</v>
      </c>
      <c r="I33" s="160">
        <v>161.04</v>
      </c>
      <c r="J33" s="140" t="s">
        <v>145</v>
      </c>
      <c r="K33" s="140">
        <v>165.24</v>
      </c>
      <c r="L33" s="161"/>
      <c r="M33" s="160">
        <f>IF(ISNUMBER(K33/G33),IF(NOT(K33/G33=0),K33/G33, " "), " ")</f>
        <v>3.2323943661971835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395.4</v>
      </c>
      <c r="H34" s="163"/>
      <c r="I34" s="163"/>
      <c r="J34" s="163"/>
      <c r="K34" s="162">
        <v>3896.96</v>
      </c>
      <c r="L34" s="164"/>
      <c r="M34" s="162">
        <f ca="1">IF(ISNUMBER(INDIRECT("K" &amp; ROW())/INDIRECT("G" &amp; ROW())),INDIRECT("K" &amp; ROW())/INDIRECT("G" &amp; ROW()), " ")</f>
        <v>9.8557410217501271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302.61</v>
      </c>
      <c r="H36" s="163"/>
      <c r="I36" s="163"/>
      <c r="J36" s="163"/>
      <c r="K36" s="162">
        <v>3631.96</v>
      </c>
      <c r="L36" s="164"/>
      <c r="M36" s="162">
        <f ca="1">IF(ISNUMBER(INDIRECT("K" &amp; ROW())/INDIRECT("G" &amp; ROW())),INDIRECT("K" &amp; ROW())/INDIRECT("G" &amp; ROW()), " ")</f>
        <v>12.002114933412644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92.79</v>
      </c>
      <c r="H37" s="163"/>
      <c r="I37" s="163"/>
      <c r="J37" s="163"/>
      <c r="K37" s="162">
        <v>265</v>
      </c>
      <c r="L37" s="164"/>
      <c r="M37" s="162">
        <f ca="1">IF(ISNUMBER(INDIRECT("K" &amp; ROW())/INDIRECT("G" &amp; ROW())),INDIRECT("K" &amp; ROW())/INDIRECT("G" &amp; ROW()), " ")</f>
        <v>2.8559111973272979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257.22000000000003</v>
      </c>
      <c r="H38" s="166"/>
      <c r="I38" s="166"/>
      <c r="J38" s="166"/>
      <c r="K38" s="165">
        <v>3087.17</v>
      </c>
      <c r="L38" s="167"/>
      <c r="M38" s="165">
        <f ca="1">IF(ISNUMBER(INDIRECT("K" &amp; ROW())/INDIRECT("G" &amp; ROW())),INDIRECT("K" &amp; ROW())/INDIRECT("G" &amp; ROW()), " ")</f>
        <v>12.002060492963221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196.7</v>
      </c>
      <c r="H39" s="166"/>
      <c r="I39" s="166"/>
      <c r="J39" s="166"/>
      <c r="K39" s="165">
        <v>2360.77</v>
      </c>
      <c r="L39" s="167"/>
      <c r="M39" s="165">
        <f ca="1">IF(ISNUMBER(INDIRECT("K" &amp; ROW())/INDIRECT("G" &amp; ROW())),INDIRECT("K" &amp; ROW())/INDIRECT("G" &amp; ROW()), " ")</f>
        <v>12.001881037112355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849.32</v>
      </c>
      <c r="H41" s="163"/>
      <c r="I41" s="163"/>
      <c r="J41" s="163"/>
      <c r="K41" s="162">
        <v>9344.9</v>
      </c>
      <c r="L41" s="164"/>
      <c r="M41" s="162">
        <f ca="1">IF(ISNUMBER(INDIRECT("K" &amp; ROW())/INDIRECT("G" &amp; ROW())),INDIRECT("K" &amp; ROW())/INDIRECT("G" &amp; ROW()), " ")</f>
        <v>11.002802241793434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849.32</v>
      </c>
      <c r="H42" s="163"/>
      <c r="I42" s="163"/>
      <c r="J42" s="163"/>
      <c r="K42" s="162">
        <v>9344.9</v>
      </c>
      <c r="L42" s="164"/>
      <c r="M42" s="162">
        <f ca="1">IF(ISNUMBER(INDIRECT("K" &amp; ROW())/INDIRECT("G" &amp; ROW())),INDIRECT("K" &amp; ROW())/INDIRECT("G" &amp; ROW()), " ")</f>
        <v>11.002802241793434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849.32</v>
      </c>
      <c r="H43" s="166"/>
      <c r="I43" s="166"/>
      <c r="J43" s="166"/>
      <c r="K43" s="165">
        <v>9344.9</v>
      </c>
      <c r="L43" s="167"/>
      <c r="M43" s="165">
        <f ca="1">IF(ISNUMBER(INDIRECT("K" &amp; ROW())/INDIRECT("G" &amp; ROW())),INDIRECT("K" &amp; ROW())/INDIRECT("G" &amp; ROW()), " ")</f>
        <v>11.002802241793434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