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<sst xmlns="http://schemas.openxmlformats.org/spreadsheetml/2006/main" count="231" uniqueCount="150">
  <si>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</si>
  <si>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</si>
  <si>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</si>
  <si>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</si>
  <si>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</si>
  <si>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</si>
  <si>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</si>
  <si>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</si>
  <si>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</si>
  <si>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</si>
  <si>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</si>
  <si>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</si>
  <si>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</si>
  <si>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</si>
  <si>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</si>
  <si>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</si>
  <si>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</si>
  <si>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</si>
  <si>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</si>
  <si>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</si>
  <si>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</si>
  <si>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</si>
  <si>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</si>
  <si>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</si>
  <si>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</si>
  <si>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</si>
  <si>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</si>
  <si>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</si>
  <si>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</si>
  <si>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</si>
  <si>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</si>
  <si>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</si>
  <si>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</si>
  <si>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</si>
  <si>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</si>
  <si>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</si>
  <si>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</si>
  <si>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</si>
  <si>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</si>
  <si>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</si>
  <si>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</si>
  <si>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</si>
  <si>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</si>
  <si>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</si>
  <si>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</si>
  <si>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</si>
  <si>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</si>
  <si>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</si>
  <si>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</si>
  <si>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</si>
  <si>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</si>
  <si>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</si>
  <si>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</si>
  <si>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</si>
  <si>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</si>
  <si>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</si>
  <si>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</si>
  <si>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</si>
  <si>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</si>
  <si>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</si>
  <si>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</si>
  <si>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</si>
  <si>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</si>
  <si>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</si>
  <si>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</si>
  <si>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</si>
  <si>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</si>
  <si>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</si>
  <si>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</si>
  <si>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Октябрьская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</si>
  <si>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</si>
  <si>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</si>
  <si>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</si>
  <si>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</si>
  <si>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</si>
  <si>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</si>
  <si>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</si>
  <si>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</si>
  <si>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</si>
  <si>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</si>
  <si>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</si>
  <si>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1056,9
898,37
686,99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</si>
  <si>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</si>
  <si>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</si>
  <si>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</si>
  <si>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</si>
  <si>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363,82
239,02
182,78</t>
  </si>
  <si>
    <t>281,2
_____
82,62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</si>
  <si>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</si>
  <si>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</si>
  <si>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</si>
  <si>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</si>
  <si>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93,37
46,88
35,85</t>
  </si>
  <si>
    <t>55,15
_____
38,22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</si>
  <si>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</si>
  <si>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</si>
  <si>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</si>
  <si>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</si>
  <si>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</si>
  <si>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</si>
  <si>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</si>
  <si>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186,52
_____
49,53</t>
  </si>
  <si>
    <t>2238,72
_____
144,15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</si>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</sst>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15.86</v>
      </c>
      <c r="X14" s="27">
        <v>15.86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515.83/1000</f>
        <v>0.51583000000000001</v>
      </c>
      <c r="I27" s="85"/>
      <c r="J27" s="35" t="s">
        <v>6</v>
      </c>
      <c r="K27" s="86">
        <f>5740.95/1000</f>
        <v>5.7409499999999998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515.83/1000</f>
        <v>0.51583000000000001</v>
      </c>
      <c r="I29" s="85"/>
      <c r="J29" s="35" t="s">
        <v>6</v>
      </c>
      <c r="K29" s="86">
        <f>5740.95/1000</f>
        <v>5.7409499999999998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1.5859999999999999E-2</v>
      </c>
      <c r="I30" s="85"/>
      <c r="J30" s="35" t="s">
        <v>8</v>
      </c>
      <c r="K30" s="86">
        <f>(X14+X15)/1000</f>
        <v>1.5859999999999999E-2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186.52</v>
      </c>
      <c r="Z30" s="71">
        <v>158.54</v>
      </c>
      <c r="AA30" s="71">
        <v>121.24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186.52/1000</f>
        <v>0.18652000000000002</v>
      </c>
      <c r="I31" s="85"/>
      <c r="J31" s="35" t="s">
        <v>6</v>
      </c>
      <c r="K31" s="86">
        <f>2238.72/1000</f>
        <v>2.2387199999999998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2238.7199999999998</v>
      </c>
      <c r="Z31" s="72">
        <v>1902.91</v>
      </c>
      <c r="AA31" s="72">
        <v>1455.17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88.06</v>
      </c>
      <c r="J42" s="134"/>
      <c r="K42" s="134" t="s">
        <v>81</v>
      </c>
      <c r="L42" s="135">
        <v>1056.9000000000001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236.05</v>
      </c>
      <c r="I46" s="144" t="s">
        <v>101</v>
      </c>
      <c r="J46" s="144"/>
      <c r="K46" s="144">
        <v>2382.87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186.52</v>
      </c>
      <c r="I48" s="144"/>
      <c r="J48" s="144"/>
      <c r="K48" s="144">
        <v>2238.7199999999998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49.53</v>
      </c>
      <c r="I49" s="144"/>
      <c r="J49" s="144"/>
      <c r="K49" s="144">
        <v>144.15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158.54</v>
      </c>
      <c r="I50" s="147"/>
      <c r="J50" s="147"/>
      <c r="K50" s="147">
        <v>1902.91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121.24</v>
      </c>
      <c r="I51" s="147"/>
      <c r="J51" s="147"/>
      <c r="K51" s="147">
        <v>1455.17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515.83000000000004</v>
      </c>
      <c r="I53" s="144"/>
      <c r="J53" s="144"/>
      <c r="K53" s="144">
        <v>5740.95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515.83000000000004</v>
      </c>
      <c r="I54" s="144"/>
      <c r="J54" s="144"/>
      <c r="K54" s="144">
        <v>5740.95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515.83000000000004</v>
      </c>
      <c r="I55" s="147"/>
      <c r="J55" s="147"/>
      <c r="K55" s="147">
        <v>5740.95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515.83/1000</f>
        <v>0.51583000000000001</v>
      </c>
      <c r="H11" s="85"/>
      <c r="I11" s="55" t="s">
        <v>6</v>
      </c>
      <c r="J11" s="86">
        <f>5740.95/1000</f>
        <v>5.7409499999999998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515.83/1000</f>
        <v>0.51583000000000001</v>
      </c>
      <c r="H13" s="122"/>
      <c r="I13" s="55" t="s">
        <v>6</v>
      </c>
      <c r="J13" s="86">
        <f>5740.95/1000</f>
        <v>5.7409499999999998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1.5859999999999999E-2</v>
      </c>
      <c r="H14" s="85"/>
      <c r="I14" s="55" t="s">
        <v>8</v>
      </c>
      <c r="J14" s="86">
        <f>(P14+P15)/1000</f>
        <v>1.5859999999999999E-2</v>
      </c>
      <c r="K14" s="87"/>
      <c r="L14" s="58">
        <v>186.52</v>
      </c>
      <c r="M14" s="35" t="s">
        <v>8</v>
      </c>
      <c r="N14" s="57"/>
      <c r="O14" s="26">
        <v>15.86</v>
      </c>
      <c r="P14" s="27">
        <v>15.86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186.52/1000</f>
        <v>0.18652000000000002</v>
      </c>
      <c r="H15" s="117"/>
      <c r="I15" s="55" t="s">
        <v>6</v>
      </c>
      <c r="J15" s="86">
        <f>2238.72/1000</f>
        <v>2.2387199999999998</v>
      </c>
      <c r="K15" s="87"/>
      <c r="L15" s="59">
        <v>2238.7199999999998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2.38</v>
      </c>
      <c r="F26" s="134" t="s">
        <v>117</v>
      </c>
      <c r="G26" s="134">
        <v>23.47</v>
      </c>
      <c r="H26" s="154"/>
      <c r="I26" s="154"/>
      <c r="J26" s="134" t="s">
        <v>118</v>
      </c>
      <c r="K26" s="134">
        <v>281.67</v>
      </c>
      <c r="L26" s="155"/>
      <c r="M26" s="154">
        <f>IF(ISNUMBER(K26/G26),IF(NOT(K26/G26=0),K26/G26, " "), " ")</f>
        <v>12.0012782275245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0.43</v>
      </c>
      <c r="F27" s="134" t="s">
        <v>121</v>
      </c>
      <c r="G27" s="134">
        <v>4.6399999999999997</v>
      </c>
      <c r="H27" s="154"/>
      <c r="I27" s="154"/>
      <c r="J27" s="134" t="s">
        <v>122</v>
      </c>
      <c r="K27" s="134">
        <v>55.66</v>
      </c>
      <c r="L27" s="155"/>
      <c r="M27" s="154">
        <f>IF(ISNUMBER(K27/G27),IF(NOT(K27/G27=0),K27/G27, " "), " ")</f>
        <v>11.995689655172415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12.81</v>
      </c>
      <c r="F29" s="134" t="s">
        <v>129</v>
      </c>
      <c r="G29" s="134">
        <v>155.77000000000001</v>
      </c>
      <c r="H29" s="154"/>
      <c r="I29" s="154"/>
      <c r="J29" s="134" t="s">
        <v>130</v>
      </c>
      <c r="K29" s="134">
        <v>1869.5</v>
      </c>
      <c r="L29" s="155"/>
      <c r="M29" s="154">
        <f>IF(ISNUMBER(K29/G29),IF(NOT(K29/G29=0),K29/G29, " "), " ")</f>
        <v>12.001669127559863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0.6</v>
      </c>
      <c r="F31" s="134" t="s">
        <v>135</v>
      </c>
      <c r="G31" s="134">
        <v>17.7</v>
      </c>
      <c r="H31" s="154">
        <v>61.93</v>
      </c>
      <c r="I31" s="154">
        <v>37.159999999999997</v>
      </c>
      <c r="J31" s="134" t="s">
        <v>136</v>
      </c>
      <c r="K31" s="134">
        <v>38.229999999999997</v>
      </c>
      <c r="L31" s="155"/>
      <c r="M31" s="154">
        <f>IF(ISNUMBER(K31/G31),IF(NOT(K31/G31=0),K31/G31, " "), " ")</f>
        <v>2.1598870056497175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6</v>
      </c>
      <c r="F33" s="140" t="s">
        <v>146</v>
      </c>
      <c r="G33" s="140">
        <v>25.56</v>
      </c>
      <c r="H33" s="160">
        <v>13.42</v>
      </c>
      <c r="I33" s="160">
        <v>80.52</v>
      </c>
      <c r="J33" s="140" t="s">
        <v>147</v>
      </c>
      <c r="K33" s="140">
        <v>82.62</v>
      </c>
      <c r="L33" s="161"/>
      <c r="M33" s="160">
        <f>IF(ISNUMBER(K33/G33),IF(NOT(K33/G33=0),K33/G33, " "), " ")</f>
        <v>3.2323943661971835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236.05</v>
      </c>
      <c r="H34" s="163"/>
      <c r="I34" s="163"/>
      <c r="J34" s="163"/>
      <c r="K34" s="162">
        <v>2382.87</v>
      </c>
      <c r="L34" s="164"/>
      <c r="M34" s="162">
        <f ca="1">IF(ISNUMBER(INDIRECT("K" &amp; ROW())/INDIRECT("G" &amp; ROW())),INDIRECT("K" &amp; ROW())/INDIRECT("G" &amp; ROW()), " ")</f>
        <v>10.09476805761491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186.52</v>
      </c>
      <c r="H36" s="163"/>
      <c r="I36" s="163"/>
      <c r="J36" s="163"/>
      <c r="K36" s="162">
        <v>2238.7199999999998</v>
      </c>
      <c r="L36" s="164"/>
      <c r="M36" s="162">
        <f ca="1">IF(ISNUMBER(INDIRECT("K" &amp; ROW())/INDIRECT("G" &amp; ROW())),INDIRECT("K" &amp; ROW())/INDIRECT("G" &amp; ROW()), " ")</f>
        <v>12.002573450568303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144.15</v>
      </c>
      <c r="L37" s="164"/>
      <c r="M37" s="162">
        <f ca="1">IF(ISNUMBER(INDIRECT("K" &amp; ROW())/INDIRECT("G" &amp; ROW())),INDIRECT("K" &amp; ROW())/INDIRECT("G" &amp; ROW()), " ")</f>
        <v>2.910357359176257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158.54</v>
      </c>
      <c r="H38" s="166"/>
      <c r="I38" s="166"/>
      <c r="J38" s="166"/>
      <c r="K38" s="165">
        <v>1902.91</v>
      </c>
      <c r="L38" s="167"/>
      <c r="M38" s="165">
        <f ca="1">IF(ISNUMBER(INDIRECT("K" &amp; ROW())/INDIRECT("G" &amp; ROW())),INDIRECT("K" &amp; ROW())/INDIRECT("G" &amp; ROW()), " ")</f>
        <v>12.002712249274632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121.24</v>
      </c>
      <c r="H39" s="166"/>
      <c r="I39" s="166"/>
      <c r="J39" s="166"/>
      <c r="K39" s="165">
        <v>1455.17</v>
      </c>
      <c r="L39" s="167"/>
      <c r="M39" s="165">
        <f ca="1">IF(ISNUMBER(INDIRECT("K" &amp; ROW())/INDIRECT("G" &amp; ROW())),INDIRECT("K" &amp; ROW())/INDIRECT("G" &amp; ROW()), " ")</f>
        <v>12.002391949851535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515.83000000000004</v>
      </c>
      <c r="H41" s="163"/>
      <c r="I41" s="163"/>
      <c r="J41" s="163"/>
      <c r="K41" s="162">
        <v>5740.95</v>
      </c>
      <c r="L41" s="164"/>
      <c r="M41" s="162">
        <f ca="1">IF(ISNUMBER(INDIRECT("K" &amp; ROW())/INDIRECT("G" &amp; ROW())),INDIRECT("K" &amp; ROW())/INDIRECT("G" &amp; ROW()), " ")</f>
        <v>11.129538801543143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515.83000000000004</v>
      </c>
      <c r="H42" s="163"/>
      <c r="I42" s="163"/>
      <c r="J42" s="163"/>
      <c r="K42" s="162">
        <v>5740.95</v>
      </c>
      <c r="L42" s="164"/>
      <c r="M42" s="162">
        <f ca="1">IF(ISNUMBER(INDIRECT("K" &amp; ROW())/INDIRECT("G" &amp; ROW())),INDIRECT("K" &amp; ROW())/INDIRECT("G" &amp; ROW()), " ")</f>
        <v>11.129538801543143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515.83000000000004</v>
      </c>
      <c r="H43" s="166"/>
      <c r="I43" s="166"/>
      <c r="J43" s="166"/>
      <c r="K43" s="165">
        <v>5740.95</v>
      </c>
      <c r="L43" s="167"/>
      <c r="M43" s="165">
        <f ca="1">IF(ISNUMBER(INDIRECT("K" &amp; ROW())/INDIRECT("G" &amp; ROW())),INDIRECT("K" &amp; ROW())/INDIRECT("G" &amp; ROW()), " ")</f>
        <v>11.129538801543143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