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цв5б" sheetId="3" r:id="rId1"/>
    <sheet name="юж1а" sheetId="11" r:id="rId2"/>
    <sheet name="юж1в" sheetId="10" r:id="rId3"/>
    <sheet name="юж1г" sheetId="4" r:id="rId4"/>
    <sheet name="окт19" sheetId="8" r:id="rId5"/>
    <sheet name="окт21" sheetId="5" r:id="rId6"/>
    <sheet name="бол3" sheetId="6" r:id="rId7"/>
    <sheet name="бол1" sheetId="7" r:id="rId8"/>
    <sheet name="м21" sheetId="9" r:id="rId9"/>
    <sheet name="ст2" sheetId="12" r:id="rId10"/>
    <sheet name="ст4" sheetId="13" r:id="rId11"/>
    <sheet name="поб6" sheetId="14" r:id="rId12"/>
    <sheet name="вв42" sheetId="15" r:id="rId13"/>
    <sheet name="вв48" sheetId="16" r:id="rId14"/>
    <sheet name="вв46" sheetId="17" r:id="rId15"/>
    <sheet name="м24" sheetId="18" r:id="rId16"/>
    <sheet name="м5" sheetId="19" r:id="rId17"/>
    <sheet name="м1" sheetId="20" r:id="rId18"/>
    <sheet name="м3б" sheetId="21" r:id="rId19"/>
    <sheet name="м19" sheetId="22" r:id="rId20"/>
    <sheet name="м21а" sheetId="23" r:id="rId21"/>
    <sheet name="м6а" sheetId="24" r:id="rId22"/>
    <sheet name="м6" sheetId="25" r:id="rId23"/>
    <sheet name="м11" sheetId="26" r:id="rId24"/>
    <sheet name="м7" sheetId="27" r:id="rId25"/>
    <sheet name="над3" sheetId="28" r:id="rId26"/>
    <sheet name="над2" sheetId="29" r:id="rId27"/>
  </sheets>
  <calcPr calcId="125725"/>
</workbook>
</file>

<file path=xl/calcChain.xml><?xml version="1.0" encoding="utf-8"?>
<calcChain xmlns="http://schemas.openxmlformats.org/spreadsheetml/2006/main">
  <c r="E14" i="29"/>
  <c r="E9"/>
  <c r="E16" s="1"/>
  <c r="E9" i="28"/>
  <c r="E10" i="27"/>
  <c r="E10" i="26"/>
  <c r="E25" i="24"/>
  <c r="E23"/>
  <c r="E19"/>
  <c r="E14" i="25"/>
  <c r="E9"/>
  <c r="E16" s="1"/>
  <c r="E14" i="24"/>
  <c r="E9"/>
  <c r="E9" i="23"/>
  <c r="E9" i="22"/>
  <c r="E17" i="18"/>
  <c r="E15"/>
  <c r="E16" i="21"/>
  <c r="E14"/>
  <c r="E9"/>
  <c r="E9" i="20"/>
  <c r="E9" i="19"/>
  <c r="E10" i="18"/>
  <c r="E10" i="17"/>
  <c r="E24" i="16"/>
  <c r="E20"/>
  <c r="E17"/>
  <c r="E13"/>
  <c r="E9"/>
  <c r="E26" s="1"/>
  <c r="E16" i="15"/>
  <c r="E14"/>
  <c r="E9"/>
  <c r="E9" i="14"/>
  <c r="E17" i="13"/>
  <c r="E13"/>
  <c r="E9"/>
  <c r="E17" i="12"/>
  <c r="E13"/>
  <c r="E9"/>
  <c r="E19" i="11"/>
  <c r="E17"/>
  <c r="E13"/>
  <c r="E9"/>
  <c r="E16" i="10"/>
  <c r="E14"/>
  <c r="E9"/>
  <c r="F10" i="9"/>
  <c r="F9" i="8"/>
  <c r="E10" i="7"/>
  <c r="F9" i="5"/>
  <c r="F16" i="4"/>
  <c r="F14"/>
  <c r="E10" i="6"/>
  <c r="E9" i="4"/>
  <c r="E16" i="3"/>
  <c r="E14"/>
  <c r="E9"/>
  <c r="E19" i="13" l="1"/>
  <c r="E19" i="12"/>
</calcChain>
</file>

<file path=xl/sharedStrings.xml><?xml version="1.0" encoding="utf-8"?>
<sst xmlns="http://schemas.openxmlformats.org/spreadsheetml/2006/main" count="468" uniqueCount="63">
  <si>
    <t>итого</t>
  </si>
  <si>
    <t>Калькуляция по аварийно-восстановительным работам</t>
  </si>
  <si>
    <t>на электрической системе дома</t>
  </si>
  <si>
    <t>адрес:</t>
  </si>
  <si>
    <t>дом.№</t>
  </si>
  <si>
    <t>За 2015год</t>
  </si>
  <si>
    <t>Прокладка кабеля</t>
  </si>
  <si>
    <t>АВВГ</t>
  </si>
  <si>
    <t>монтаж</t>
  </si>
  <si>
    <t>Стоимость работ по прейскуранту от 2015г. Поз. ТЕРм08-02-401-01, 1м</t>
  </si>
  <si>
    <t xml:space="preserve">кол-во </t>
  </si>
  <si>
    <t>стоимость кабеля АВВГ, руб.за 1 м.</t>
  </si>
  <si>
    <t>всего стоимость</t>
  </si>
  <si>
    <t>Прокладка провода</t>
  </si>
  <si>
    <t>АПВ</t>
  </si>
  <si>
    <t>Замена автоматов</t>
  </si>
  <si>
    <t>Стоимость работ по прейскуранту от 2015г. Поз. ТЕРм08-03-526-02, 1шт. монтаж</t>
  </si>
  <si>
    <t>Стоимость работ по прейскуранту от 2015г. Поз. ТЕРм08-03-526-02, 1шт.демонтаж</t>
  </si>
  <si>
    <t>Замена розетки</t>
  </si>
  <si>
    <t>Стоимость работ по прейскуранту от 2015г. Поз. ТЕРм08-03-591-08, 1шт. монтаж</t>
  </si>
  <si>
    <t>стоимость розетки, руб.за 1 шт.</t>
  </si>
  <si>
    <t>Замена выключателя</t>
  </si>
  <si>
    <t>Стоимость работ по прейскуранту от 2015г. Поз. ТЕРм08-03-591-01, 1шт. монтаж</t>
  </si>
  <si>
    <t>стоимость выключателя, руб.за 1 шт.</t>
  </si>
  <si>
    <t>ул. Цветная</t>
  </si>
  <si>
    <t>5Б</t>
  </si>
  <si>
    <t>стоимость кабеля АПВ, руб.за 1 м., 2 жилы</t>
  </si>
  <si>
    <t xml:space="preserve">Итого </t>
  </si>
  <si>
    <t>ул. Южная</t>
  </si>
  <si>
    <t>1Г</t>
  </si>
  <si>
    <t>стоимость кабеля АПВ, руб.за 1 м. 2 жилы</t>
  </si>
  <si>
    <t>Стоимость работ по прейскуранту от 2015г. Поз. ТЕРм08-02-401-01, 1м демонтаж</t>
  </si>
  <si>
    <t>Стоимость работ по прейскуранту от 2015г. Поз. ТЕРм08-02-401-01, 1м  монтаж</t>
  </si>
  <si>
    <t>ул. Октябрьская</t>
  </si>
  <si>
    <t>Стоимость работ по прейскуранту от 2015г. Поз. ТЕРм08-03-591-01, 1шт. демонтаж</t>
  </si>
  <si>
    <t>ул. Больничная</t>
  </si>
  <si>
    <t>стоимость кабеля КГ, руб.за 1 м.,</t>
  </si>
  <si>
    <t>КГ 3X4</t>
  </si>
  <si>
    <t>ул. Мира</t>
  </si>
  <si>
    <t xml:space="preserve">ул. Южная </t>
  </si>
  <si>
    <t>1В</t>
  </si>
  <si>
    <t>1А</t>
  </si>
  <si>
    <t>Установка патрона подвесного</t>
  </si>
  <si>
    <t xml:space="preserve">Стоимость работ по прейскуранту от 2012г. Поз. Е-100-03-002-23,24, 1шт. </t>
  </si>
  <si>
    <t>стоимость патрона, руб.за 1 шт.</t>
  </si>
  <si>
    <t>Смена ламп накаливания</t>
  </si>
  <si>
    <t xml:space="preserve">Стоимость работ по прейскуранту от 2012г. Поз. Е-100-03-04-14 1шт. </t>
  </si>
  <si>
    <t>стоимость ламп, руб.за 1 шт.</t>
  </si>
  <si>
    <t xml:space="preserve">ул.Стадионная </t>
  </si>
  <si>
    <t>ул. Победы</t>
  </si>
  <si>
    <t>ул. Высоковольтная</t>
  </si>
  <si>
    <t>ул.Высоковольтная</t>
  </si>
  <si>
    <t>3Б</t>
  </si>
  <si>
    <t>Замена рубильника</t>
  </si>
  <si>
    <t>Стоимость работ по прейскуранту от 2015г. Поз. ТЕРм08-03-521-15, 1шт. монтаж</t>
  </si>
  <si>
    <t>Стоимость работ по прейскуранту от 2015г. Поз. ТЕРм08-03-521-15, 1шт. демонтаж</t>
  </si>
  <si>
    <t>21А</t>
  </si>
  <si>
    <t>Монтаж насоса</t>
  </si>
  <si>
    <t>Стоимость работ по прейскуранту от 2015г. Поз. ТЕРм08-03-574-01, 1шт. монтаж</t>
  </si>
  <si>
    <t>Стоимость работ по прейскуранту от 2015г. Поз. ТЕРм08-03-574-01, 1шт. демонтаж</t>
  </si>
  <si>
    <t>6А</t>
  </si>
  <si>
    <t>Стоимость работ по прейскуранту от 2012г. Поз. Е-100-03-002-23,24, 1шт. Монтаж, демонтаж</t>
  </si>
  <si>
    <t>ул. Надежды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</si>
</sst>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name val="Arial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3" xfId="0" applyBorder="1"/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6"/>
  <sheetViews>
    <sheetView workbookViewId="0">
      <selection activeCell="H20" sqref="H20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24</v>
      </c>
      <c r="F4" t="s">
        <v>4</v>
      </c>
      <c r="G4" t="s">
        <v>25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20</v>
      </c>
      <c r="E9" s="2">
        <f>(B9+C9)*D9</f>
        <v>4932</v>
      </c>
      <c r="F9" s="4"/>
    </row>
    <row r="11" spans="2:7">
      <c r="B11" t="s">
        <v>13</v>
      </c>
      <c r="D11" t="s">
        <v>14</v>
      </c>
      <c r="E11" t="s">
        <v>8</v>
      </c>
    </row>
    <row r="13" spans="2:7" ht="60.75">
      <c r="B13" s="5" t="s">
        <v>9</v>
      </c>
      <c r="C13" s="5" t="s">
        <v>26</v>
      </c>
      <c r="D13" s="6" t="s">
        <v>10</v>
      </c>
      <c r="E13" s="5" t="s">
        <v>12</v>
      </c>
    </row>
    <row r="14" spans="2:7">
      <c r="B14" s="2">
        <v>232.32</v>
      </c>
      <c r="C14" s="2">
        <v>30</v>
      </c>
      <c r="D14" s="2">
        <v>20</v>
      </c>
      <c r="E14" s="2">
        <f>(B14+C14)*D14</f>
        <v>5246.4</v>
      </c>
    </row>
    <row r="16" spans="2:7">
      <c r="B16" t="s">
        <v>27</v>
      </c>
      <c r="E16">
        <f>SUM(E9+E14)</f>
        <v>10178.4</v>
      </c>
    </row>
  </sheetData>
  <mergeCells count="1">
    <mergeCell ref="B3:G3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G19"/>
  <sheetViews>
    <sheetView topLeftCell="A7" workbookViewId="0">
      <selection activeCell="H20" sqref="H20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48</v>
      </c>
      <c r="F4" t="s">
        <v>4</v>
      </c>
      <c r="G4">
        <v>2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40</v>
      </c>
      <c r="E9" s="2">
        <f>(B9+C9)*D9</f>
        <v>9864</v>
      </c>
      <c r="F9" s="4"/>
    </row>
    <row r="11" spans="2:7">
      <c r="B11" t="s">
        <v>42</v>
      </c>
    </row>
    <row r="12" spans="2:7" ht="60.75">
      <c r="B12" s="5" t="s">
        <v>43</v>
      </c>
      <c r="C12" s="5" t="s">
        <v>44</v>
      </c>
      <c r="D12" s="6" t="s">
        <v>10</v>
      </c>
      <c r="E12" s="8" t="s">
        <v>12</v>
      </c>
      <c r="F12" s="9"/>
    </row>
    <row r="13" spans="2:7">
      <c r="B13" s="2">
        <v>151.69999999999999</v>
      </c>
      <c r="C13" s="2">
        <v>19.22</v>
      </c>
      <c r="D13" s="2">
        <v>10</v>
      </c>
      <c r="E13" s="3">
        <f>(B13+C13)*D13</f>
        <v>1709.1999999999998</v>
      </c>
      <c r="F13" s="10"/>
    </row>
    <row r="15" spans="2:7">
      <c r="B15" t="s">
        <v>45</v>
      </c>
    </row>
    <row r="16" spans="2:7" ht="48.75">
      <c r="B16" s="5" t="s">
        <v>46</v>
      </c>
      <c r="C16" s="5" t="s">
        <v>47</v>
      </c>
      <c r="D16" s="6" t="s">
        <v>10</v>
      </c>
      <c r="E16" s="8" t="s">
        <v>12</v>
      </c>
      <c r="F16" s="9"/>
    </row>
    <row r="17" spans="2:6">
      <c r="B17" s="2">
        <v>17.899999999999999</v>
      </c>
      <c r="C17" s="2">
        <v>13.96</v>
      </c>
      <c r="D17" s="2">
        <v>10</v>
      </c>
      <c r="E17" s="3">
        <f>(B17+C17)*D17</f>
        <v>318.60000000000002</v>
      </c>
      <c r="F17" s="10"/>
    </row>
    <row r="19" spans="2:6">
      <c r="B19" t="s">
        <v>0</v>
      </c>
      <c r="E19">
        <f>SUM(E9+E13+E17)</f>
        <v>11891.800000000001</v>
      </c>
    </row>
  </sheetData>
  <mergeCells count="1">
    <mergeCell ref="B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19"/>
  <sheetViews>
    <sheetView topLeftCell="A10" workbookViewId="0">
      <selection activeCell="I12" sqref="I12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48</v>
      </c>
      <c r="F4" t="s">
        <v>4</v>
      </c>
      <c r="G4">
        <v>4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40</v>
      </c>
      <c r="E9" s="2">
        <f>(B9+C9)*D9</f>
        <v>9864</v>
      </c>
      <c r="F9" s="4"/>
    </row>
    <row r="11" spans="2:7">
      <c r="B11" t="s">
        <v>42</v>
      </c>
    </row>
    <row r="12" spans="2:7" ht="60.75">
      <c r="B12" s="5" t="s">
        <v>43</v>
      </c>
      <c r="C12" s="5" t="s">
        <v>44</v>
      </c>
      <c r="D12" s="6" t="s">
        <v>10</v>
      </c>
      <c r="E12" s="8" t="s">
        <v>12</v>
      </c>
      <c r="F12" s="9"/>
    </row>
    <row r="13" spans="2:7">
      <c r="B13" s="2">
        <v>151.69999999999999</v>
      </c>
      <c r="C13" s="2">
        <v>19.22</v>
      </c>
      <c r="D13" s="2">
        <v>8</v>
      </c>
      <c r="E13" s="3">
        <f>(B13+C13)*D13</f>
        <v>1367.36</v>
      </c>
      <c r="F13" s="10"/>
    </row>
    <row r="15" spans="2:7">
      <c r="B15" t="s">
        <v>45</v>
      </c>
    </row>
    <row r="16" spans="2:7" ht="48.75">
      <c r="B16" s="5" t="s">
        <v>46</v>
      </c>
      <c r="C16" s="5" t="s">
        <v>47</v>
      </c>
      <c r="D16" s="6" t="s">
        <v>10</v>
      </c>
      <c r="E16" s="8" t="s">
        <v>12</v>
      </c>
      <c r="F16" s="9"/>
    </row>
    <row r="17" spans="2:6">
      <c r="B17" s="2">
        <v>17.899999999999999</v>
      </c>
      <c r="C17" s="2">
        <v>13.96</v>
      </c>
      <c r="D17" s="2">
        <v>8</v>
      </c>
      <c r="E17" s="3">
        <f>(B17+C17)*D17</f>
        <v>254.88</v>
      </c>
      <c r="F17" s="10"/>
    </row>
    <row r="19" spans="2:6">
      <c r="B19" t="s">
        <v>0</v>
      </c>
      <c r="E19">
        <f>SUM(E9+E13+E17)</f>
        <v>11486.24</v>
      </c>
    </row>
  </sheetData>
  <mergeCells count="1">
    <mergeCell ref="B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G9"/>
  <sheetViews>
    <sheetView workbookViewId="0">
      <selection activeCell="J16" sqref="J16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49</v>
      </c>
      <c r="F4" t="s">
        <v>4</v>
      </c>
      <c r="G4">
        <v>6</v>
      </c>
    </row>
    <row r="7" spans="2:7">
      <c r="B7" t="s">
        <v>15</v>
      </c>
    </row>
    <row r="8" spans="2:7" ht="78.75" customHeight="1">
      <c r="B8" s="5" t="s">
        <v>16</v>
      </c>
      <c r="C8" s="5" t="s">
        <v>17</v>
      </c>
      <c r="D8" s="6" t="s">
        <v>10</v>
      </c>
      <c r="E8" s="5" t="s">
        <v>12</v>
      </c>
      <c r="F8" s="7"/>
    </row>
    <row r="9" spans="2:7">
      <c r="B9" s="2">
        <v>1334</v>
      </c>
      <c r="C9" s="2">
        <v>322</v>
      </c>
      <c r="D9" s="2">
        <v>1</v>
      </c>
      <c r="E9" s="2">
        <f>(B9+C9)*D9</f>
        <v>1656</v>
      </c>
      <c r="F9" s="4"/>
    </row>
  </sheetData>
  <mergeCells count="1">
    <mergeCell ref="B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G16"/>
  <sheetViews>
    <sheetView topLeftCell="A5" workbookViewId="0">
      <selection activeCell="E17" sqref="E17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50</v>
      </c>
      <c r="F4" t="s">
        <v>4</v>
      </c>
      <c r="G4">
        <v>42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40</v>
      </c>
      <c r="E9" s="2">
        <f>(B9+C9)*D9</f>
        <v>9864</v>
      </c>
      <c r="F9" s="4"/>
    </row>
    <row r="12" spans="2:7">
      <c r="B12" t="s">
        <v>15</v>
      </c>
    </row>
    <row r="13" spans="2:7" ht="78.75" customHeight="1">
      <c r="B13" s="5" t="s">
        <v>16</v>
      </c>
      <c r="C13" s="5" t="s">
        <v>17</v>
      </c>
      <c r="D13" s="6" t="s">
        <v>10</v>
      </c>
      <c r="E13" s="5" t="s">
        <v>12</v>
      </c>
      <c r="F13" s="7"/>
    </row>
    <row r="14" spans="2:7">
      <c r="B14" s="2">
        <v>1334</v>
      </c>
      <c r="C14" s="2">
        <v>322</v>
      </c>
      <c r="D14" s="2">
        <v>6</v>
      </c>
      <c r="E14" s="2">
        <f>(B14+C14)*D14</f>
        <v>9936</v>
      </c>
      <c r="F14" s="4"/>
    </row>
    <row r="16" spans="2:7">
      <c r="B16" t="s">
        <v>0</v>
      </c>
      <c r="E16">
        <f>SUM(E14+E9)</f>
        <v>19800</v>
      </c>
    </row>
  </sheetData>
  <mergeCells count="1">
    <mergeCell ref="B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G26"/>
  <sheetViews>
    <sheetView topLeftCell="A13" workbookViewId="0">
      <selection activeCell="F10" sqref="F10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51</v>
      </c>
      <c r="F4" t="s">
        <v>4</v>
      </c>
      <c r="G4">
        <v>44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70</v>
      </c>
      <c r="E9" s="2">
        <f>(B9+C9)*D9</f>
        <v>17262</v>
      </c>
      <c r="F9" s="4"/>
    </row>
    <row r="11" spans="2:7">
      <c r="B11" t="s">
        <v>42</v>
      </c>
    </row>
    <row r="12" spans="2:7" ht="60.75">
      <c r="B12" s="5" t="s">
        <v>43</v>
      </c>
      <c r="C12" s="5" t="s">
        <v>44</v>
      </c>
      <c r="D12" s="6" t="s">
        <v>10</v>
      </c>
      <c r="E12" s="8" t="s">
        <v>12</v>
      </c>
      <c r="F12" s="9"/>
    </row>
    <row r="13" spans="2:7">
      <c r="B13" s="2">
        <v>151.69999999999999</v>
      </c>
      <c r="C13" s="2">
        <v>19.22</v>
      </c>
      <c r="D13" s="2">
        <v>5</v>
      </c>
      <c r="E13" s="3">
        <f>(B13+C13)*D13</f>
        <v>854.59999999999991</v>
      </c>
      <c r="F13" s="10"/>
    </row>
    <row r="15" spans="2:7">
      <c r="B15" t="s">
        <v>45</v>
      </c>
    </row>
    <row r="16" spans="2:7" ht="48.75">
      <c r="B16" s="5" t="s">
        <v>46</v>
      </c>
      <c r="C16" s="5" t="s">
        <v>47</v>
      </c>
      <c r="D16" s="6" t="s">
        <v>10</v>
      </c>
      <c r="E16" s="8" t="s">
        <v>12</v>
      </c>
      <c r="F16" s="9"/>
    </row>
    <row r="17" spans="2:6">
      <c r="B17" s="2">
        <v>17.899999999999999</v>
      </c>
      <c r="C17" s="2">
        <v>13.96</v>
      </c>
      <c r="D17" s="2">
        <v>5</v>
      </c>
      <c r="E17" s="3">
        <f>(B17+C17)*D17</f>
        <v>159.30000000000001</v>
      </c>
      <c r="F17" s="10"/>
    </row>
    <row r="18" spans="2:6">
      <c r="B18" t="s">
        <v>18</v>
      </c>
    </row>
    <row r="19" spans="2:6" ht="60.75">
      <c r="B19" s="5" t="s">
        <v>19</v>
      </c>
      <c r="C19" s="5" t="s">
        <v>20</v>
      </c>
      <c r="D19" s="6" t="s">
        <v>10</v>
      </c>
      <c r="E19" s="8" t="s">
        <v>12</v>
      </c>
      <c r="F19" s="9"/>
    </row>
    <row r="20" spans="2:6">
      <c r="B20" s="2">
        <v>157.41999999999999</v>
      </c>
      <c r="C20" s="2">
        <v>42.68</v>
      </c>
      <c r="D20" s="2">
        <v>1</v>
      </c>
      <c r="E20" s="3">
        <f>(B20+C20)*D20</f>
        <v>200.1</v>
      </c>
      <c r="F20" s="10"/>
    </row>
    <row r="22" spans="2:6">
      <c r="B22" t="s">
        <v>21</v>
      </c>
    </row>
    <row r="23" spans="2:6" ht="60.75">
      <c r="B23" s="5" t="s">
        <v>22</v>
      </c>
      <c r="C23" s="5" t="s">
        <v>23</v>
      </c>
      <c r="D23" s="6" t="s">
        <v>10</v>
      </c>
      <c r="E23" s="5" t="s">
        <v>12</v>
      </c>
    </row>
    <row r="24" spans="2:6">
      <c r="B24" s="2">
        <v>144.28</v>
      </c>
      <c r="C24" s="2">
        <v>42.09</v>
      </c>
      <c r="D24" s="2">
        <v>1</v>
      </c>
      <c r="E24" s="2">
        <f>(B24+C24)*D24</f>
        <v>186.37</v>
      </c>
    </row>
    <row r="26" spans="2:6">
      <c r="B26" t="s">
        <v>0</v>
      </c>
      <c r="E26">
        <f>SUM(E24+E20+E17+E13+E9)</f>
        <v>18662.37</v>
      </c>
    </row>
  </sheetData>
  <mergeCells count="1">
    <mergeCell ref="B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G10"/>
  <sheetViews>
    <sheetView workbookViewId="0">
      <selection activeCell="I18" sqref="I18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50</v>
      </c>
      <c r="F4" t="s">
        <v>4</v>
      </c>
      <c r="G4">
        <v>46</v>
      </c>
    </row>
    <row r="7" spans="2:7">
      <c r="B7" t="s">
        <v>13</v>
      </c>
      <c r="D7" t="s">
        <v>14</v>
      </c>
      <c r="E7" t="s">
        <v>8</v>
      </c>
    </row>
    <row r="9" spans="2:7" ht="60.75">
      <c r="B9" s="5" t="s">
        <v>9</v>
      </c>
      <c r="C9" s="5" t="s">
        <v>30</v>
      </c>
      <c r="D9" s="6" t="s">
        <v>10</v>
      </c>
      <c r="E9" s="5" t="s">
        <v>12</v>
      </c>
    </row>
    <row r="10" spans="2:7">
      <c r="B10" s="2">
        <v>232.32</v>
      </c>
      <c r="C10" s="2">
        <v>30</v>
      </c>
      <c r="D10" s="2">
        <v>80</v>
      </c>
      <c r="E10" s="2">
        <f>(B10+C10)*D10</f>
        <v>20985.599999999999</v>
      </c>
    </row>
  </sheetData>
  <mergeCells count="1">
    <mergeCell ref="B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G17"/>
  <sheetViews>
    <sheetView topLeftCell="A5" workbookViewId="0">
      <selection activeCell="H16" sqref="H16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38</v>
      </c>
      <c r="F4" t="s">
        <v>4</v>
      </c>
      <c r="G4">
        <v>24</v>
      </c>
    </row>
    <row r="7" spans="2:7">
      <c r="B7" t="s">
        <v>13</v>
      </c>
      <c r="D7" t="s">
        <v>14</v>
      </c>
      <c r="E7" t="s">
        <v>8</v>
      </c>
    </row>
    <row r="9" spans="2:7" ht="60.75">
      <c r="B9" s="5" t="s">
        <v>9</v>
      </c>
      <c r="C9" s="5" t="s">
        <v>30</v>
      </c>
      <c r="D9" s="6" t="s">
        <v>10</v>
      </c>
      <c r="E9" s="5" t="s">
        <v>12</v>
      </c>
    </row>
    <row r="10" spans="2:7">
      <c r="B10" s="2">
        <v>232.32</v>
      </c>
      <c r="C10" s="2">
        <v>30</v>
      </c>
      <c r="D10" s="2">
        <v>25</v>
      </c>
      <c r="E10" s="2">
        <f>(B10+C10)*D10</f>
        <v>6558</v>
      </c>
    </row>
    <row r="12" spans="2:7">
      <c r="B12" t="s">
        <v>6</v>
      </c>
      <c r="D12" t="s">
        <v>7</v>
      </c>
      <c r="E12" t="s">
        <v>8</v>
      </c>
    </row>
    <row r="14" spans="2:7" ht="67.5" customHeight="1">
      <c r="B14" s="5" t="s">
        <v>9</v>
      </c>
      <c r="C14" s="5" t="s">
        <v>11</v>
      </c>
      <c r="D14" s="6" t="s">
        <v>10</v>
      </c>
      <c r="E14" s="5" t="s">
        <v>12</v>
      </c>
      <c r="F14" s="4"/>
    </row>
    <row r="15" spans="2:7">
      <c r="B15" s="2">
        <v>232.32</v>
      </c>
      <c r="C15" s="2">
        <v>14.28</v>
      </c>
      <c r="D15" s="2">
        <v>10</v>
      </c>
      <c r="E15" s="2">
        <f>(B15+C15)*D15</f>
        <v>2466</v>
      </c>
      <c r="F15" s="4"/>
    </row>
    <row r="17" spans="5:5">
      <c r="E17">
        <f>SUM(E10+E15)</f>
        <v>9024</v>
      </c>
    </row>
  </sheetData>
  <mergeCells count="1">
    <mergeCell ref="B3:G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G9"/>
  <sheetViews>
    <sheetView workbookViewId="0">
      <selection activeCell="I16" sqref="I16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38</v>
      </c>
      <c r="F4" t="s">
        <v>4</v>
      </c>
      <c r="G4">
        <v>5</v>
      </c>
    </row>
    <row r="7" spans="2:7">
      <c r="B7" t="s">
        <v>15</v>
      </c>
    </row>
    <row r="8" spans="2:7" ht="78.75" customHeight="1">
      <c r="B8" s="5" t="s">
        <v>16</v>
      </c>
      <c r="C8" s="5" t="s">
        <v>17</v>
      </c>
      <c r="D8" s="6" t="s">
        <v>10</v>
      </c>
      <c r="E8" s="5" t="s">
        <v>12</v>
      </c>
      <c r="F8" s="7"/>
    </row>
    <row r="9" spans="2:7">
      <c r="B9" s="2">
        <v>1334</v>
      </c>
      <c r="C9" s="2">
        <v>322</v>
      </c>
      <c r="D9" s="2">
        <v>12</v>
      </c>
      <c r="E9" s="2">
        <f>(B9+C9)*D9</f>
        <v>19872</v>
      </c>
      <c r="F9" s="4"/>
    </row>
  </sheetData>
  <mergeCells count="1">
    <mergeCell ref="B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1:G9"/>
  <sheetViews>
    <sheetView workbookViewId="0">
      <selection activeCell="E11" sqref="E11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38</v>
      </c>
      <c r="F4" t="s">
        <v>4</v>
      </c>
      <c r="G4">
        <v>1</v>
      </c>
    </row>
    <row r="7" spans="2:7">
      <c r="B7" t="s">
        <v>15</v>
      </c>
    </row>
    <row r="8" spans="2:7" ht="78.75" customHeight="1">
      <c r="B8" s="5" t="s">
        <v>16</v>
      </c>
      <c r="C8" s="5" t="s">
        <v>17</v>
      </c>
      <c r="D8" s="6" t="s">
        <v>10</v>
      </c>
      <c r="E8" s="5" t="s">
        <v>12</v>
      </c>
      <c r="F8" s="7"/>
    </row>
    <row r="9" spans="2:7">
      <c r="B9" s="2">
        <v>1334</v>
      </c>
      <c r="C9" s="2">
        <v>322</v>
      </c>
      <c r="D9" s="2">
        <v>4</v>
      </c>
      <c r="E9" s="2">
        <f>(B9+C9)*D9</f>
        <v>6624</v>
      </c>
      <c r="F9" s="4"/>
    </row>
  </sheetData>
  <mergeCells count="1">
    <mergeCell ref="B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B1:G16"/>
  <sheetViews>
    <sheetView workbookViewId="0">
      <selection activeCell="I13" sqref="I13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38</v>
      </c>
      <c r="F4" t="s">
        <v>4</v>
      </c>
      <c r="G4" t="s">
        <v>52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25</v>
      </c>
      <c r="E9" s="2">
        <f>(B9+C9)*D9</f>
        <v>6165</v>
      </c>
      <c r="F9" s="4"/>
    </row>
    <row r="12" spans="2:7">
      <c r="B12" t="s">
        <v>15</v>
      </c>
    </row>
    <row r="13" spans="2:7" ht="78.75" customHeight="1">
      <c r="B13" s="5" t="s">
        <v>16</v>
      </c>
      <c r="C13" s="5" t="s">
        <v>17</v>
      </c>
      <c r="D13" s="6" t="s">
        <v>10</v>
      </c>
      <c r="E13" s="5" t="s">
        <v>12</v>
      </c>
      <c r="F13" s="7"/>
    </row>
    <row r="14" spans="2:7">
      <c r="B14" s="2">
        <v>1334</v>
      </c>
      <c r="C14" s="2">
        <v>322</v>
      </c>
      <c r="D14" s="2">
        <v>8</v>
      </c>
      <c r="E14" s="2">
        <f>(B14+C14)*D14</f>
        <v>13248</v>
      </c>
      <c r="F14" s="4"/>
    </row>
    <row r="16" spans="2:7">
      <c r="B16" t="s">
        <v>0</v>
      </c>
      <c r="E16">
        <f>SUM(E14+E9)</f>
        <v>19413</v>
      </c>
    </row>
  </sheetData>
  <mergeCells count="1"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G19"/>
  <sheetViews>
    <sheetView topLeftCell="A10" workbookViewId="0">
      <selection activeCell="G32" sqref="G32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39</v>
      </c>
      <c r="F4" t="s">
        <v>4</v>
      </c>
      <c r="G4" t="s">
        <v>41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70</v>
      </c>
      <c r="E9" s="2">
        <f>(B9+C9)*D9</f>
        <v>17262</v>
      </c>
      <c r="F9" s="4"/>
    </row>
    <row r="11" spans="2:7">
      <c r="B11" t="s">
        <v>42</v>
      </c>
    </row>
    <row r="12" spans="2:7" ht="60.75">
      <c r="B12" s="5" t="s">
        <v>43</v>
      </c>
      <c r="C12" s="5" t="s">
        <v>44</v>
      </c>
      <c r="D12" s="6" t="s">
        <v>10</v>
      </c>
      <c r="E12" s="8" t="s">
        <v>12</v>
      </c>
      <c r="F12" s="9"/>
    </row>
    <row r="13" spans="2:7">
      <c r="B13" s="2">
        <v>151.69999999999999</v>
      </c>
      <c r="C13" s="2">
        <v>19.22</v>
      </c>
      <c r="D13" s="2">
        <v>20</v>
      </c>
      <c r="E13" s="3">
        <f>(B13+C13)*D13</f>
        <v>3418.3999999999996</v>
      </c>
      <c r="F13" s="10"/>
    </row>
    <row r="15" spans="2:7">
      <c r="B15" t="s">
        <v>45</v>
      </c>
    </row>
    <row r="16" spans="2:7" ht="48.75">
      <c r="B16" s="5" t="s">
        <v>46</v>
      </c>
      <c r="C16" s="5" t="s">
        <v>47</v>
      </c>
      <c r="D16" s="6" t="s">
        <v>10</v>
      </c>
      <c r="E16" s="8" t="s">
        <v>12</v>
      </c>
      <c r="F16" s="9"/>
    </row>
    <row r="17" spans="2:6">
      <c r="B17" s="2">
        <v>17.899999999999999</v>
      </c>
      <c r="C17" s="2">
        <v>13.96</v>
      </c>
      <c r="D17" s="2">
        <v>20</v>
      </c>
      <c r="E17" s="3">
        <f>(B17+C17)*D17</f>
        <v>637.20000000000005</v>
      </c>
      <c r="F17" s="10"/>
    </row>
    <row r="19" spans="2:6">
      <c r="B19" t="s">
        <v>0</v>
      </c>
      <c r="E19">
        <f>SUM(E9+E13+E17)</f>
        <v>21317.600000000002</v>
      </c>
    </row>
  </sheetData>
  <mergeCells count="1">
    <mergeCell ref="B3:G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B1:G9"/>
  <sheetViews>
    <sheetView workbookViewId="0">
      <selection activeCell="I16" sqref="I16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38</v>
      </c>
      <c r="F4" t="s">
        <v>4</v>
      </c>
      <c r="G4">
        <v>19</v>
      </c>
    </row>
    <row r="7" spans="2:7">
      <c r="B7" t="s">
        <v>53</v>
      </c>
    </row>
    <row r="8" spans="2:7" ht="72.75">
      <c r="B8" s="5" t="s">
        <v>54</v>
      </c>
      <c r="C8" s="5" t="s">
        <v>55</v>
      </c>
      <c r="D8" s="6" t="s">
        <v>10</v>
      </c>
      <c r="E8" s="5" t="s">
        <v>12</v>
      </c>
    </row>
    <row r="9" spans="2:7">
      <c r="B9" s="2">
        <v>1314</v>
      </c>
      <c r="C9" s="2">
        <v>424</v>
      </c>
      <c r="D9" s="2">
        <v>1</v>
      </c>
      <c r="E9" s="2">
        <f>(B9+C9)*D9</f>
        <v>1738</v>
      </c>
    </row>
  </sheetData>
  <mergeCells count="1">
    <mergeCell ref="B3:G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B1:G9"/>
  <sheetViews>
    <sheetView workbookViewId="0">
      <selection activeCell="I19" sqref="I19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38</v>
      </c>
      <c r="F4" t="s">
        <v>4</v>
      </c>
      <c r="G4" t="s">
        <v>56</v>
      </c>
    </row>
    <row r="7" spans="2:7">
      <c r="B7" t="s">
        <v>15</v>
      </c>
    </row>
    <row r="8" spans="2:7" ht="78.75" customHeight="1">
      <c r="B8" s="5" t="s">
        <v>16</v>
      </c>
      <c r="C8" s="5" t="s">
        <v>17</v>
      </c>
      <c r="D8" s="6" t="s">
        <v>10</v>
      </c>
      <c r="E8" s="5" t="s">
        <v>12</v>
      </c>
      <c r="F8" s="7"/>
    </row>
    <row r="9" spans="2:7">
      <c r="B9" s="2">
        <v>1334</v>
      </c>
      <c r="C9" s="2">
        <v>322</v>
      </c>
      <c r="D9" s="2">
        <v>3</v>
      </c>
      <c r="E9" s="2">
        <f>(B9+C9)*D9</f>
        <v>4968</v>
      </c>
      <c r="F9" s="4"/>
    </row>
  </sheetData>
  <mergeCells count="1">
    <mergeCell ref="B3:G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B1:G25"/>
  <sheetViews>
    <sheetView topLeftCell="A16" workbookViewId="0">
      <selection activeCell="E26" sqref="E26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38</v>
      </c>
      <c r="F4" t="s">
        <v>4</v>
      </c>
      <c r="G4" t="s">
        <v>60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12</v>
      </c>
      <c r="E9" s="2">
        <f>(B9+C9)*D9</f>
        <v>2959.2</v>
      </c>
      <c r="F9" s="4"/>
    </row>
    <row r="12" spans="2:7">
      <c r="B12" t="s">
        <v>57</v>
      </c>
    </row>
    <row r="13" spans="2:7" ht="72.75">
      <c r="B13" s="5" t="s">
        <v>58</v>
      </c>
      <c r="C13" s="5" t="s">
        <v>59</v>
      </c>
      <c r="D13" s="6" t="s">
        <v>10</v>
      </c>
      <c r="E13" s="5" t="s">
        <v>12</v>
      </c>
    </row>
    <row r="14" spans="2:7">
      <c r="B14" s="2">
        <v>9303</v>
      </c>
      <c r="C14" s="2">
        <v>0</v>
      </c>
      <c r="D14" s="2">
        <v>1</v>
      </c>
      <c r="E14" s="2">
        <f t="shared" ref="E14" si="0">(B14+C14)*D14</f>
        <v>9303</v>
      </c>
    </row>
    <row r="16" spans="2:7">
      <c r="B16" t="s">
        <v>13</v>
      </c>
      <c r="D16" t="s">
        <v>14</v>
      </c>
      <c r="E16" t="s">
        <v>8</v>
      </c>
    </row>
    <row r="18" spans="2:6" ht="60.75">
      <c r="B18" s="5" t="s">
        <v>9</v>
      </c>
      <c r="C18" s="5" t="s">
        <v>30</v>
      </c>
      <c r="D18" s="6" t="s">
        <v>10</v>
      </c>
      <c r="E18" s="5" t="s">
        <v>12</v>
      </c>
    </row>
    <row r="19" spans="2:6">
      <c r="B19" s="2">
        <v>232.32</v>
      </c>
      <c r="C19" s="2">
        <v>30</v>
      </c>
      <c r="D19" s="2">
        <v>10</v>
      </c>
      <c r="E19" s="2">
        <f>(B19+C19)*D19</f>
        <v>2623.2</v>
      </c>
    </row>
    <row r="21" spans="2:6">
      <c r="B21" t="s">
        <v>42</v>
      </c>
    </row>
    <row r="22" spans="2:6" ht="72.75">
      <c r="B22" s="5" t="s">
        <v>61</v>
      </c>
      <c r="C22" s="5" t="s">
        <v>44</v>
      </c>
      <c r="D22" s="6" t="s">
        <v>10</v>
      </c>
      <c r="E22" s="8" t="s">
        <v>12</v>
      </c>
      <c r="F22" s="9"/>
    </row>
    <row r="23" spans="2:6">
      <c r="B23" s="2">
        <v>228</v>
      </c>
      <c r="C23" s="2">
        <v>19.22</v>
      </c>
      <c r="D23" s="2">
        <v>2</v>
      </c>
      <c r="E23" s="3">
        <f>(B23+C23)*D23</f>
        <v>494.44</v>
      </c>
      <c r="F23" s="10"/>
    </row>
    <row r="25" spans="2:6">
      <c r="B25" t="s">
        <v>0</v>
      </c>
      <c r="E25">
        <f>SUM(E23+E19+E14+E9)</f>
        <v>15379.84</v>
      </c>
    </row>
  </sheetData>
  <mergeCells count="1">
    <mergeCell ref="B3:G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B1:G16"/>
  <sheetViews>
    <sheetView topLeftCell="A4" workbookViewId="0">
      <selection activeCell="I14" sqref="I14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38</v>
      </c>
      <c r="F4" t="s">
        <v>4</v>
      </c>
      <c r="G4">
        <v>6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12</v>
      </c>
      <c r="E9" s="2">
        <f>(B9+C9)*D9</f>
        <v>2959.2</v>
      </c>
      <c r="F9" s="4"/>
    </row>
    <row r="12" spans="2:7">
      <c r="B12" t="s">
        <v>57</v>
      </c>
    </row>
    <row r="13" spans="2:7" ht="72.75">
      <c r="B13" s="5" t="s">
        <v>58</v>
      </c>
      <c r="C13" s="5" t="s">
        <v>59</v>
      </c>
      <c r="D13" s="6" t="s">
        <v>10</v>
      </c>
      <c r="E13" s="5" t="s">
        <v>12</v>
      </c>
    </row>
    <row r="14" spans="2:7">
      <c r="B14" s="2">
        <v>9303</v>
      </c>
      <c r="C14" s="2">
        <v>0</v>
      </c>
      <c r="D14" s="2">
        <v>1</v>
      </c>
      <c r="E14" s="2">
        <f t="shared" ref="E14" si="0">(B14+C14)*D14</f>
        <v>9303</v>
      </c>
    </row>
    <row r="16" spans="2:7">
      <c r="E16">
        <f>SUM(E9+E14)</f>
        <v>12262.2</v>
      </c>
    </row>
  </sheetData>
  <mergeCells count="1">
    <mergeCell ref="B3:G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B1:G14"/>
  <sheetViews>
    <sheetView workbookViewId="0">
      <selection activeCell="H15" sqref="H15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38</v>
      </c>
      <c r="F4" t="s">
        <v>4</v>
      </c>
      <c r="G4">
        <v>11</v>
      </c>
    </row>
    <row r="7" spans="2:7">
      <c r="B7" t="s">
        <v>13</v>
      </c>
      <c r="D7" t="s">
        <v>14</v>
      </c>
      <c r="E7" t="s">
        <v>8</v>
      </c>
    </row>
    <row r="9" spans="2:7" ht="60.75">
      <c r="B9" s="5" t="s">
        <v>9</v>
      </c>
      <c r="C9" s="5" t="s">
        <v>30</v>
      </c>
      <c r="D9" s="6" t="s">
        <v>10</v>
      </c>
      <c r="E9" s="5" t="s">
        <v>12</v>
      </c>
    </row>
    <row r="10" spans="2:7">
      <c r="B10" s="2">
        <v>232.32</v>
      </c>
      <c r="C10" s="2">
        <v>30</v>
      </c>
      <c r="D10" s="2">
        <v>50</v>
      </c>
      <c r="E10" s="2">
        <f>(B10+C10)*D10</f>
        <v>13116</v>
      </c>
    </row>
    <row r="14" spans="2:7" ht="67.5" customHeight="1"/>
  </sheetData>
  <mergeCells count="1">
    <mergeCell ref="B3:G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B1:G14"/>
  <sheetViews>
    <sheetView workbookViewId="0">
      <selection activeCell="I17" sqref="I17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38</v>
      </c>
      <c r="F4" t="s">
        <v>4</v>
      </c>
      <c r="G4">
        <v>7</v>
      </c>
    </row>
    <row r="7" spans="2:7">
      <c r="B7" t="s">
        <v>13</v>
      </c>
      <c r="D7" t="s">
        <v>14</v>
      </c>
      <c r="E7" t="s">
        <v>8</v>
      </c>
    </row>
    <row r="9" spans="2:7" ht="60.75">
      <c r="B9" s="5" t="s">
        <v>9</v>
      </c>
      <c r="C9" s="5" t="s">
        <v>30</v>
      </c>
      <c r="D9" s="6" t="s">
        <v>10</v>
      </c>
      <c r="E9" s="5" t="s">
        <v>12</v>
      </c>
    </row>
    <row r="10" spans="2:7">
      <c r="B10" s="2">
        <v>232.32</v>
      </c>
      <c r="C10" s="2">
        <v>30</v>
      </c>
      <c r="D10" s="2">
        <v>50</v>
      </c>
      <c r="E10" s="2">
        <f>(B10+C10)*D10</f>
        <v>13116</v>
      </c>
    </row>
    <row r="14" spans="2:7" ht="67.5" customHeight="1"/>
  </sheetData>
  <mergeCells count="1">
    <mergeCell ref="B3:G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B1:G9"/>
  <sheetViews>
    <sheetView workbookViewId="0">
      <selection activeCell="I18" sqref="I18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62</v>
      </c>
      <c r="F4" t="s">
        <v>4</v>
      </c>
      <c r="G4">
        <v>3</v>
      </c>
    </row>
    <row r="7" spans="2:7">
      <c r="B7" t="s">
        <v>53</v>
      </c>
    </row>
    <row r="8" spans="2:7" ht="72.75">
      <c r="B8" s="5" t="s">
        <v>54</v>
      </c>
      <c r="C8" s="5" t="s">
        <v>55</v>
      </c>
      <c r="D8" s="6" t="s">
        <v>10</v>
      </c>
      <c r="E8" s="5" t="s">
        <v>12</v>
      </c>
    </row>
    <row r="9" spans="2:7">
      <c r="B9" s="2">
        <v>1314</v>
      </c>
      <c r="C9" s="2">
        <v>424</v>
      </c>
      <c r="D9" s="2">
        <v>1</v>
      </c>
      <c r="E9" s="2">
        <f>(B9+C9)*D9</f>
        <v>1738</v>
      </c>
    </row>
  </sheetData>
  <mergeCells count="1">
    <mergeCell ref="B3:G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B1:G16"/>
  <sheetViews>
    <sheetView workbookViewId="0">
      <selection activeCell="O13" sqref="O13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62</v>
      </c>
      <c r="F4" t="s">
        <v>4</v>
      </c>
      <c r="G4">
        <v>2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10</v>
      </c>
      <c r="E9" s="2">
        <f>(B9+C9)*D9</f>
        <v>2466</v>
      </c>
      <c r="F9" s="4"/>
    </row>
    <row r="12" spans="2:7">
      <c r="B12" t="s">
        <v>57</v>
      </c>
    </row>
    <row r="13" spans="2:7" ht="72.75">
      <c r="B13" s="5" t="s">
        <v>58</v>
      </c>
      <c r="C13" s="5" t="s">
        <v>59</v>
      </c>
      <c r="D13" s="6" t="s">
        <v>10</v>
      </c>
      <c r="E13" s="5" t="s">
        <v>12</v>
      </c>
    </row>
    <row r="14" spans="2:7">
      <c r="B14" s="2">
        <v>9303</v>
      </c>
      <c r="C14" s="2">
        <v>0</v>
      </c>
      <c r="D14" s="2">
        <v>1</v>
      </c>
      <c r="E14" s="2">
        <f t="shared" ref="E14" si="0">(B14+C14)*D14</f>
        <v>9303</v>
      </c>
    </row>
    <row r="16" spans="2:7">
      <c r="E16">
        <f>SUM(E9+E14)</f>
        <v>11769</v>
      </c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G16"/>
  <sheetViews>
    <sheetView tabSelected="1" workbookViewId="0">
      <selection activeCell="D17" sqref="D17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39</v>
      </c>
      <c r="F4" t="s">
        <v>4</v>
      </c>
      <c r="G4" t="s">
        <v>40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25</v>
      </c>
      <c r="E9" s="2">
        <f>(B9+C9)*D9</f>
        <v>6165</v>
      </c>
      <c r="F9" s="4"/>
    </row>
    <row r="12" spans="2:7">
      <c r="B12" t="s">
        <v>18</v>
      </c>
    </row>
    <row r="13" spans="2:7" ht="60.75">
      <c r="B13" s="5" t="s">
        <v>19</v>
      </c>
      <c r="C13" s="5" t="s">
        <v>20</v>
      </c>
      <c r="D13" s="6" t="s">
        <v>10</v>
      </c>
      <c r="E13" s="8" t="s">
        <v>12</v>
      </c>
      <c r="F13" s="9"/>
    </row>
    <row r="14" spans="2:7">
      <c r="B14" s="2">
        <v>157.41999999999999</v>
      </c>
      <c r="C14" s="2">
        <v>42.68</v>
      </c>
      <c r="D14" s="2">
        <v>1</v>
      </c>
      <c r="E14" s="3">
        <f>(B14+C14)*D14</f>
        <v>200.1</v>
      </c>
      <c r="F14" s="10"/>
    </row>
    <row r="16" spans="2:7">
      <c r="E16">
        <f>SUM(E9+E14)</f>
        <v>6365.1</v>
      </c>
    </row>
  </sheetData>
  <mergeCells count="1"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G16"/>
  <sheetViews>
    <sheetView workbookViewId="0">
      <selection activeCell="F14" sqref="F14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28</v>
      </c>
      <c r="F4" t="s">
        <v>4</v>
      </c>
      <c r="G4" t="s">
        <v>29</v>
      </c>
    </row>
    <row r="6" spans="2:7">
      <c r="B6" t="s">
        <v>6</v>
      </c>
      <c r="D6" t="s">
        <v>7</v>
      </c>
      <c r="E6" t="s">
        <v>8</v>
      </c>
    </row>
    <row r="8" spans="2:7" ht="67.5" customHeight="1">
      <c r="B8" s="5" t="s">
        <v>9</v>
      </c>
      <c r="C8" s="5" t="s">
        <v>11</v>
      </c>
      <c r="D8" s="6" t="s">
        <v>10</v>
      </c>
      <c r="E8" s="5" t="s">
        <v>12</v>
      </c>
      <c r="F8" s="4"/>
    </row>
    <row r="9" spans="2:7">
      <c r="B9" s="2">
        <v>232.32</v>
      </c>
      <c r="C9" s="2">
        <v>14.28</v>
      </c>
      <c r="D9" s="2">
        <v>90</v>
      </c>
      <c r="E9" s="2">
        <f>(B9+C9)*D9</f>
        <v>22194</v>
      </c>
      <c r="F9" s="4"/>
    </row>
    <row r="11" spans="2:7">
      <c r="B11" t="s">
        <v>13</v>
      </c>
      <c r="D11" t="s">
        <v>14</v>
      </c>
      <c r="E11" t="s">
        <v>8</v>
      </c>
    </row>
    <row r="13" spans="2:7" ht="60.75">
      <c r="B13" s="5" t="s">
        <v>32</v>
      </c>
      <c r="C13" s="5" t="s">
        <v>31</v>
      </c>
      <c r="D13" s="5" t="s">
        <v>26</v>
      </c>
      <c r="E13" s="6" t="s">
        <v>10</v>
      </c>
      <c r="F13" s="5" t="s">
        <v>12</v>
      </c>
    </row>
    <row r="14" spans="2:7">
      <c r="B14" s="2">
        <v>232.32</v>
      </c>
      <c r="C14" s="2">
        <v>70.94</v>
      </c>
      <c r="D14" s="2">
        <v>30</v>
      </c>
      <c r="E14" s="2">
        <v>150</v>
      </c>
      <c r="F14" s="2">
        <f>(B14+C14+D14)*E14</f>
        <v>49989</v>
      </c>
    </row>
    <row r="16" spans="2:7">
      <c r="B16" t="s">
        <v>0</v>
      </c>
      <c r="F16">
        <f>SUM(E9+F14)</f>
        <v>72183</v>
      </c>
    </row>
  </sheetData>
  <mergeCells count="1"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G9"/>
  <sheetViews>
    <sheetView workbookViewId="0">
      <selection activeCell="G8" sqref="G8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33</v>
      </c>
      <c r="F4" t="s">
        <v>4</v>
      </c>
      <c r="G4">
        <v>19</v>
      </c>
    </row>
    <row r="7" spans="2:7">
      <c r="B7" t="s">
        <v>21</v>
      </c>
    </row>
    <row r="8" spans="2:7" ht="72.75">
      <c r="B8" s="5" t="s">
        <v>22</v>
      </c>
      <c r="C8" s="5" t="s">
        <v>34</v>
      </c>
      <c r="D8" s="5" t="s">
        <v>23</v>
      </c>
      <c r="E8" s="6" t="s">
        <v>10</v>
      </c>
      <c r="F8" s="5" t="s">
        <v>12</v>
      </c>
    </row>
    <row r="9" spans="2:7">
      <c r="B9" s="2">
        <v>144.28</v>
      </c>
      <c r="C9" s="2">
        <v>55.92</v>
      </c>
      <c r="D9" s="2">
        <v>42.09</v>
      </c>
      <c r="E9" s="2">
        <v>1</v>
      </c>
      <c r="F9" s="2">
        <f>(B9+C9+D9)*E9</f>
        <v>242.29</v>
      </c>
    </row>
  </sheetData>
  <mergeCells count="1"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G9"/>
  <sheetViews>
    <sheetView workbookViewId="0">
      <selection activeCell="E18" sqref="E18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33</v>
      </c>
      <c r="F4" t="s">
        <v>4</v>
      </c>
      <c r="G4">
        <v>21</v>
      </c>
    </row>
    <row r="7" spans="2:7">
      <c r="B7" t="s">
        <v>21</v>
      </c>
    </row>
    <row r="8" spans="2:7" ht="72.75">
      <c r="B8" s="5" t="s">
        <v>22</v>
      </c>
      <c r="C8" s="5" t="s">
        <v>34</v>
      </c>
      <c r="D8" s="5" t="s">
        <v>23</v>
      </c>
      <c r="E8" s="6" t="s">
        <v>10</v>
      </c>
      <c r="F8" s="5" t="s">
        <v>12</v>
      </c>
    </row>
    <row r="9" spans="2:7">
      <c r="B9" s="2">
        <v>144.28</v>
      </c>
      <c r="C9" s="2">
        <v>55.92</v>
      </c>
      <c r="D9" s="2">
        <v>42.09</v>
      </c>
      <c r="E9" s="2">
        <v>1</v>
      </c>
      <c r="F9" s="2">
        <f>(B9+C9+D9)*E9</f>
        <v>242.29</v>
      </c>
    </row>
  </sheetData>
  <mergeCells count="1">
    <mergeCell ref="B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G10"/>
  <sheetViews>
    <sheetView workbookViewId="0">
      <selection activeCell="D16" sqref="D16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35</v>
      </c>
      <c r="F4" t="s">
        <v>4</v>
      </c>
      <c r="G4">
        <v>3</v>
      </c>
    </row>
    <row r="7" spans="2:7">
      <c r="B7" t="s">
        <v>13</v>
      </c>
      <c r="D7" t="s">
        <v>14</v>
      </c>
      <c r="E7" t="s">
        <v>8</v>
      </c>
    </row>
    <row r="9" spans="2:7" ht="60.75">
      <c r="B9" s="5" t="s">
        <v>9</v>
      </c>
      <c r="C9" s="5" t="s">
        <v>26</v>
      </c>
      <c r="D9" s="6" t="s">
        <v>10</v>
      </c>
      <c r="E9" s="5" t="s">
        <v>12</v>
      </c>
    </row>
    <row r="10" spans="2:7">
      <c r="B10" s="2">
        <v>232.32</v>
      </c>
      <c r="C10" s="2">
        <v>30</v>
      </c>
      <c r="D10" s="2">
        <v>20</v>
      </c>
      <c r="E10" s="2">
        <f>(B10+C10)*D10</f>
        <v>5246.4</v>
      </c>
    </row>
  </sheetData>
  <mergeCells count="1">
    <mergeCell ref="B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G10"/>
  <sheetViews>
    <sheetView workbookViewId="0">
      <selection activeCell="E13" sqref="E13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35</v>
      </c>
      <c r="F4" t="s">
        <v>4</v>
      </c>
      <c r="G4">
        <v>1</v>
      </c>
    </row>
    <row r="7" spans="2:7">
      <c r="B7" t="s">
        <v>13</v>
      </c>
      <c r="D7" t="s">
        <v>37</v>
      </c>
      <c r="E7" t="s">
        <v>8</v>
      </c>
    </row>
    <row r="9" spans="2:7" ht="60.75">
      <c r="B9" s="5" t="s">
        <v>9</v>
      </c>
      <c r="C9" s="5" t="s">
        <v>36</v>
      </c>
      <c r="D9" s="6" t="s">
        <v>10</v>
      </c>
      <c r="E9" s="5" t="s">
        <v>12</v>
      </c>
    </row>
    <row r="10" spans="2:7">
      <c r="B10" s="2">
        <v>232.32</v>
      </c>
      <c r="C10" s="2">
        <v>80.59</v>
      </c>
      <c r="D10" s="2">
        <v>50</v>
      </c>
      <c r="E10" s="2">
        <f>(B10+C10)*D10</f>
        <v>15645.499999999998</v>
      </c>
    </row>
  </sheetData>
  <mergeCells count="1">
    <mergeCell ref="B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G10"/>
  <sheetViews>
    <sheetView workbookViewId="0">
      <selection activeCell="G10" sqref="G10"/>
    </sheetView>
  </sheetViews>
  <sheetFormatPr defaultRowHeight="15"/>
  <cols>
    <col min="2" max="2" width="14.7109375" customWidth="1"/>
    <col min="3" max="3" width="14" customWidth="1"/>
    <col min="4" max="4" width="10.28515625" customWidth="1"/>
    <col min="5" max="5" width="11.42578125" customWidth="1"/>
  </cols>
  <sheetData>
    <row r="1" spans="2:7">
      <c r="D1" t="s">
        <v>5</v>
      </c>
    </row>
    <row r="2" spans="2:7">
      <c r="B2" s="1" t="s">
        <v>1</v>
      </c>
      <c r="C2" s="1"/>
      <c r="D2" s="1"/>
      <c r="E2" s="1"/>
      <c r="F2" s="1"/>
      <c r="G2" s="1"/>
    </row>
    <row r="3" spans="2:7">
      <c r="B3" s="11" t="s">
        <v>2</v>
      </c>
      <c r="C3" s="11"/>
      <c r="D3" s="11"/>
      <c r="E3" s="11"/>
      <c r="F3" s="11"/>
      <c r="G3" s="11"/>
    </row>
    <row r="4" spans="2:7">
      <c r="B4" t="s">
        <v>3</v>
      </c>
      <c r="D4" t="s">
        <v>38</v>
      </c>
      <c r="F4" t="s">
        <v>4</v>
      </c>
      <c r="G4">
        <v>21</v>
      </c>
    </row>
    <row r="7" spans="2:7">
      <c r="B7" t="s">
        <v>13</v>
      </c>
      <c r="D7" t="s">
        <v>14</v>
      </c>
      <c r="E7" t="s">
        <v>8</v>
      </c>
    </row>
    <row r="9" spans="2:7" ht="60.75">
      <c r="B9" s="5" t="s">
        <v>9</v>
      </c>
      <c r="C9" s="5" t="s">
        <v>31</v>
      </c>
      <c r="D9" s="5" t="s">
        <v>26</v>
      </c>
      <c r="E9" s="6" t="s">
        <v>10</v>
      </c>
      <c r="F9" s="5" t="s">
        <v>12</v>
      </c>
    </row>
    <row r="10" spans="2:7">
      <c r="B10" s="2">
        <v>232.32</v>
      </c>
      <c r="C10" s="2">
        <v>70.94</v>
      </c>
      <c r="D10" s="2">
        <v>30</v>
      </c>
      <c r="E10" s="2">
        <v>150</v>
      </c>
      <c r="F10" s="2">
        <f>(B10+C10+D10)*E10</f>
        <v>49989</v>
      </c>
    </row>
  </sheetData>
  <mergeCells count="1"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цв5б</vt:lpstr>
      <vt:lpstr>юж1а</vt:lpstr>
      <vt:lpstr>юж1в</vt:lpstr>
      <vt:lpstr>юж1г</vt:lpstr>
      <vt:lpstr>окт19</vt:lpstr>
      <vt:lpstr>окт21</vt:lpstr>
      <vt:lpstr>бол3</vt:lpstr>
      <vt:lpstr>бол1</vt:lpstr>
      <vt:lpstr>м21</vt:lpstr>
      <vt:lpstr>ст2</vt:lpstr>
      <vt:lpstr>ст4</vt:lpstr>
      <vt:lpstr>поб6</vt:lpstr>
      <vt:lpstr>вв42</vt:lpstr>
      <vt:lpstr>вв48</vt:lpstr>
      <vt:lpstr>вв46</vt:lpstr>
      <vt:lpstr>м24</vt:lpstr>
      <vt:lpstr>м5</vt:lpstr>
      <vt:lpstr>м1</vt:lpstr>
      <vt:lpstr>м3б</vt:lpstr>
      <vt:lpstr>м19</vt:lpstr>
      <vt:lpstr>м21а</vt:lpstr>
      <vt:lpstr>м6а</vt:lpstr>
      <vt:lpstr>м6</vt:lpstr>
      <vt:lpstr>м11</vt:lpstr>
      <vt:lpstr>м7</vt:lpstr>
      <vt:lpstr>над3</vt:lpstr>
      <vt:lpstr>над2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2016-03-31T07:55:27Z</dcterms:modified>
</cp:coreProperties>
</file>