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41" i="16"/>
  <c r="M39" i="16"/>
  <c r="M38" i="16"/>
  <c r="M43" i="16"/>
  <c r="M34" i="16"/>
  <c r="M37" i="16"/>
  <c r="M35" i="16"/>
  <c r="M40" i="16"/>
  <c r="M42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<sst xmlns="http://schemas.openxmlformats.org/spreadsheetml/2006/main" count="240" uniqueCount="157">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</sst>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19" workbookViewId="0">
      <selection activeCell="C26" sqref="C2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40" t="s">
        <v>39</v>
      </c>
      <c r="I17" s="141"/>
      <c r="J17" s="140" t="s">
        <v>40</v>
      </c>
      <c r="K17" s="141"/>
      <c r="L17" s="149" t="s">
        <v>41</v>
      </c>
      <c r="M17" s="150"/>
      <c r="N17" s="150"/>
      <c r="O17" s="150"/>
      <c r="P17" s="150"/>
      <c r="Q17" s="150"/>
      <c r="R17" s="150"/>
      <c r="S17" s="150"/>
      <c r="T17" s="150"/>
      <c r="U17" s="150"/>
      <c r="V17" s="151"/>
    </row>
    <row r="18" spans="2:27" s="25" customFormat="1" x14ac:dyDescent="0.2">
      <c r="B18" s="30"/>
      <c r="C18" s="29"/>
      <c r="D18" s="29"/>
      <c r="E18" s="29"/>
      <c r="H18" s="142"/>
      <c r="I18" s="143"/>
      <c r="J18" s="142"/>
      <c r="K18" s="143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25">
        <v>1</v>
      </c>
      <c r="I19" s="126"/>
      <c r="J19" s="127" t="s">
        <v>66</v>
      </c>
      <c r="K19" s="128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29" t="s">
        <v>38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</row>
    <row r="22" spans="2:27" s="33" customFormat="1" ht="15.6" x14ac:dyDescent="0.3">
      <c r="B22" s="129" t="s">
        <v>67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</row>
    <row r="23" spans="2:27" s="29" customFormat="1" ht="11.4" x14ac:dyDescent="0.2">
      <c r="B23" s="130" t="s">
        <v>156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</row>
    <row r="24" spans="2:27" s="34" customFormat="1" ht="11.4" x14ac:dyDescent="0.2">
      <c r="B24" s="131" t="s">
        <v>4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703.76/1000</f>
        <v>0.70375999999999994</v>
      </c>
      <c r="I27" s="122"/>
      <c r="J27" s="35" t="s">
        <v>6</v>
      </c>
      <c r="K27" s="123">
        <f>7438.75/1000</f>
        <v>7.4387499999999998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703.76/1000</f>
        <v>0.70375999999999994</v>
      </c>
      <c r="I29" s="122"/>
      <c r="J29" s="35" t="s">
        <v>6</v>
      </c>
      <c r="K29" s="123">
        <f>7438.75/1000</f>
        <v>7.4387499999999998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2.281E-2</v>
      </c>
      <c r="I30" s="122"/>
      <c r="J30" s="35" t="s">
        <v>8</v>
      </c>
      <c r="K30" s="123">
        <f>(X14+X15)/1000</f>
        <v>2.281E-2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266.67/1000</f>
        <v>0.26667000000000002</v>
      </c>
      <c r="I31" s="122"/>
      <c r="J31" s="35" t="s">
        <v>6</v>
      </c>
      <c r="K31" s="123">
        <f>2939.04/1000</f>
        <v>2.9390399999999999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34" t="s">
        <v>61</v>
      </c>
      <c r="B36" s="135"/>
      <c r="C36" s="138" t="s">
        <v>11</v>
      </c>
      <c r="D36" s="138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38" t="s">
        <v>62</v>
      </c>
      <c r="B37" s="136" t="s">
        <v>63</v>
      </c>
      <c r="C37" s="144"/>
      <c r="D37" s="144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39"/>
      <c r="B38" s="137"/>
      <c r="C38" s="139"/>
      <c r="D38" s="139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5" t="s">
        <v>71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47" t="s">
        <v>106</v>
      </c>
      <c r="B48" s="148"/>
      <c r="C48" s="148"/>
      <c r="D48" s="148"/>
      <c r="E48" s="148"/>
      <c r="F48" s="148"/>
      <c r="G48" s="148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47" t="s">
        <v>109</v>
      </c>
      <c r="B49" s="148"/>
      <c r="C49" s="148"/>
      <c r="D49" s="148"/>
      <c r="E49" s="148"/>
      <c r="F49" s="148"/>
      <c r="G49" s="148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47" t="s">
        <v>110</v>
      </c>
      <c r="B50" s="148"/>
      <c r="C50" s="148"/>
      <c r="D50" s="148"/>
      <c r="E50" s="148"/>
      <c r="F50" s="148"/>
      <c r="G50" s="148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47" t="s">
        <v>111</v>
      </c>
      <c r="B51" s="148"/>
      <c r="C51" s="148"/>
      <c r="D51" s="148"/>
      <c r="E51" s="148"/>
      <c r="F51" s="148"/>
      <c r="G51" s="148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2" t="s">
        <v>112</v>
      </c>
      <c r="B52" s="133"/>
      <c r="C52" s="133"/>
      <c r="D52" s="133"/>
      <c r="E52" s="133"/>
      <c r="F52" s="133"/>
      <c r="G52" s="133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32" t="s">
        <v>113</v>
      </c>
      <c r="B53" s="133"/>
      <c r="C53" s="133"/>
      <c r="D53" s="133"/>
      <c r="E53" s="133"/>
      <c r="F53" s="133"/>
      <c r="G53" s="133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32" t="s">
        <v>114</v>
      </c>
      <c r="B54" s="133"/>
      <c r="C54" s="133"/>
      <c r="D54" s="133"/>
      <c r="E54" s="133"/>
      <c r="F54" s="133"/>
      <c r="G54" s="133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47" t="s">
        <v>115</v>
      </c>
      <c r="B55" s="148"/>
      <c r="C55" s="148"/>
      <c r="D55" s="148"/>
      <c r="E55" s="148"/>
      <c r="F55" s="148"/>
      <c r="G55" s="148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47" t="s">
        <v>116</v>
      </c>
      <c r="B56" s="148"/>
      <c r="C56" s="148"/>
      <c r="D56" s="148"/>
      <c r="E56" s="148"/>
      <c r="F56" s="148"/>
      <c r="G56" s="148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32" t="s">
        <v>117</v>
      </c>
      <c r="B57" s="133"/>
      <c r="C57" s="133"/>
      <c r="D57" s="133"/>
      <c r="E57" s="133"/>
      <c r="F57" s="133"/>
      <c r="G57" s="133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0" t="s">
        <v>34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0" t="s">
        <v>68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1" t="s">
        <v>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703.76/1000</f>
        <v>0.70375999999999994</v>
      </c>
      <c r="H11" s="122"/>
      <c r="I11" s="55" t="s">
        <v>6</v>
      </c>
      <c r="J11" s="123">
        <f>7438.75/1000</f>
        <v>7.4387499999999998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703.76/1000</f>
        <v>0.70375999999999994</v>
      </c>
      <c r="H13" s="166"/>
      <c r="I13" s="55" t="s">
        <v>6</v>
      </c>
      <c r="J13" s="123">
        <f>7438.75/1000</f>
        <v>7.4387499999999998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2.281E-2</v>
      </c>
      <c r="H14" s="122"/>
      <c r="I14" s="55" t="s">
        <v>8</v>
      </c>
      <c r="J14" s="123">
        <f>(P14+P15)/1000</f>
        <v>2.281E-2</v>
      </c>
      <c r="K14" s="124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266.67/1000</f>
        <v>0.26667000000000002</v>
      </c>
      <c r="H15" s="159"/>
      <c r="I15" s="55" t="s">
        <v>6</v>
      </c>
      <c r="J15" s="123">
        <f>2939.04/1000</f>
        <v>2.9390399999999999</v>
      </c>
      <c r="K15" s="124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38" t="s">
        <v>10</v>
      </c>
      <c r="B20" s="138" t="s">
        <v>0</v>
      </c>
      <c r="C20" s="138" t="s">
        <v>22</v>
      </c>
      <c r="D20" s="62" t="s">
        <v>23</v>
      </c>
      <c r="E20" s="138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38" t="s">
        <v>27</v>
      </c>
      <c r="N20" s="138" t="s">
        <v>28</v>
      </c>
    </row>
    <row r="21" spans="1:23" s="33" customFormat="1" ht="19.5" customHeight="1" thickBot="1" x14ac:dyDescent="0.3">
      <c r="A21" s="144"/>
      <c r="B21" s="144"/>
      <c r="C21" s="144"/>
      <c r="D21" s="138" t="s">
        <v>33</v>
      </c>
      <c r="E21" s="144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4"/>
      <c r="N21" s="144"/>
    </row>
    <row r="22" spans="1:23" s="33" customFormat="1" ht="19.5" customHeight="1" x14ac:dyDescent="0.25">
      <c r="A22" s="144"/>
      <c r="B22" s="144"/>
      <c r="C22" s="144"/>
      <c r="D22" s="144"/>
      <c r="E22" s="144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4"/>
      <c r="N22" s="144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118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5" t="s">
        <v>119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 x14ac:dyDescent="0.25">
      <c r="A30" s="145" t="s">
        <v>137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47" t="s">
        <v>106</v>
      </c>
      <c r="B34" s="148"/>
      <c r="C34" s="148"/>
      <c r="D34" s="148"/>
      <c r="E34" s="148"/>
      <c r="F34" s="148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 x14ac:dyDescent="0.25">
      <c r="A35" s="147" t="s">
        <v>109</v>
      </c>
      <c r="B35" s="148"/>
      <c r="C35" s="148"/>
      <c r="D35" s="148"/>
      <c r="E35" s="148"/>
      <c r="F35" s="148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47" t="s">
        <v>110</v>
      </c>
      <c r="B36" s="148"/>
      <c r="C36" s="148"/>
      <c r="D36" s="148"/>
      <c r="E36" s="148"/>
      <c r="F36" s="148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 x14ac:dyDescent="0.25">
      <c r="A37" s="147" t="s">
        <v>111</v>
      </c>
      <c r="B37" s="148"/>
      <c r="C37" s="148"/>
      <c r="D37" s="148"/>
      <c r="E37" s="148"/>
      <c r="F37" s="148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 x14ac:dyDescent="0.25">
      <c r="A38" s="132" t="s">
        <v>112</v>
      </c>
      <c r="B38" s="133"/>
      <c r="C38" s="133"/>
      <c r="D38" s="133"/>
      <c r="E38" s="133"/>
      <c r="F38" s="133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 x14ac:dyDescent="0.25">
      <c r="A39" s="132" t="s">
        <v>113</v>
      </c>
      <c r="B39" s="133"/>
      <c r="C39" s="133"/>
      <c r="D39" s="133"/>
      <c r="E39" s="133"/>
      <c r="F39" s="133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 x14ac:dyDescent="0.25">
      <c r="A40" s="132" t="s">
        <v>114</v>
      </c>
      <c r="B40" s="133"/>
      <c r="C40" s="133"/>
      <c r="D40" s="133"/>
      <c r="E40" s="133"/>
      <c r="F40" s="133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47" t="s">
        <v>115</v>
      </c>
      <c r="B41" s="148"/>
      <c r="C41" s="148"/>
      <c r="D41" s="148"/>
      <c r="E41" s="148"/>
      <c r="F41" s="148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 x14ac:dyDescent="0.25">
      <c r="A42" s="147" t="s">
        <v>116</v>
      </c>
      <c r="B42" s="148"/>
      <c r="C42" s="148"/>
      <c r="D42" s="148"/>
      <c r="E42" s="148"/>
      <c r="F42" s="148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 x14ac:dyDescent="0.25">
      <c r="A43" s="132" t="s">
        <v>117</v>
      </c>
      <c r="B43" s="133"/>
      <c r="C43" s="133"/>
      <c r="D43" s="133"/>
      <c r="E43" s="133"/>
      <c r="F43" s="133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