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101" i="16"/>
  <c r="M102" i="16"/>
  <c r="M103" i="16"/>
  <c r="M10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322" i="8"/>
  <c r="K321" i="8"/>
  <c r="H322" i="8"/>
  <c r="H321" i="8"/>
  <c r="J14" i="16"/>
  <c r="G14" i="16"/>
  <c r="K30" i="8"/>
  <c r="H30" i="8"/>
  <c r="A18" i="16"/>
  <c r="B34" i="8"/>
  <c r="M105" i="16"/>
  <c r="M109" i="16"/>
  <c r="M113" i="16"/>
  <c r="M117" i="16"/>
  <c r="M121" i="16"/>
  <c r="M106" i="16"/>
  <c r="M110" i="16"/>
  <c r="M114" i="16"/>
  <c r="M118" i="16"/>
  <c r="M122" i="16"/>
  <c r="M107" i="16"/>
  <c r="M111" i="16"/>
  <c r="M115" i="16"/>
  <c r="M119" i="16"/>
  <c r="M108" i="16"/>
  <c r="M112" i="16"/>
  <c r="M116" i="16"/>
  <c r="M12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30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30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30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30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30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30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30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32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32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0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0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0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0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2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2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<sst xmlns="http://schemas.openxmlformats.org/spreadsheetml/2006/main" count="1938" uniqueCount="853">
  <si>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</si>
  <si>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</si>
  <si>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</si>
  <si>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</si>
  <si>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</si>
  <si>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</si>
  <si>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</si>
  <si>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</si>
  <si>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</si>
  <si>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</si>
  <si>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</si>
  <si>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</si>
  <si>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</si>
  <si>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</si>
  <si>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</si>
  <si>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</si>
  <si>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</si>
  <si>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</si>
  <si>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</si>
  <si>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</si>
  <si>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</si>
  <si>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</si>
  <si>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</si>
  <si>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</si>
  <si>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</si>
  <si>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</si>
  <si>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</si>
  <si>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</si>
  <si>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</si>
  <si>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</si>
  <si>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</si>
  <si>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</si>
  <si>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</si>
  <si>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</si>
  <si>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</si>
  <si>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</si>
  <si>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</si>
  <si>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</si>
  <si>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</si>
  <si>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</si>
  <si>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</si>
  <si>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</si>
  <si>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</si>
  <si>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</si>
  <si>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</si>
  <si>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</si>
  <si>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</si>
  <si>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</si>
  <si>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</si>
  <si>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</si>
  <si>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</si>
  <si>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</si>
  <si>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</si>
  <si>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</si>
  <si>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</si>
  <si>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</si>
  <si>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</si>
  <si>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</si>
  <si>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</si>
  <si>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</si>
  <si>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</si>
  <si>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</si>
  <si>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</si>
  <si>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</si>
  <si>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</si>
  <si>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</si>
  <si>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О ПРИЕМКЕ ВЫПОЛНЕННЫХ РАБОТ за Декабрь 2014</t>
  </si>
  <si>
    <t>на Стадионная, 4</t>
  </si>
  <si>
    <t>Сдал:  _________________ //</t>
  </si>
  <si>
    <t>Принял:  _________________ //</t>
  </si>
  <si>
    <t>Раздел 1. Ремонт системы отопления.кв.67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</si>
  <si>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</si>
  <si>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</si>
  <si>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
1
1</t>
  </si>
  <si>
    <t>23
14
9</t>
  </si>
  <si>
    <t>Р</t>
  </si>
  <si>
    <t>ТЕРр65-17-1
Установка хомута диаметром трубопроводов: до 100 мм
100 хомутов
1 264,72 = 3 759,44 - 0,094 x 5 300,00 - 0,072 x 20 910,00 - 0,1 x 4 910,00
НР 88%=103%*0.85 от ФОТ
СП 48%=60%*0.8 от ФОТ</t>
  </si>
  <si>
    <t>0,01
88
48</t>
  </si>
  <si>
    <t>13
13
8</t>
  </si>
  <si>
    <t>139
121
66</t>
  </si>
  <si>
    <t>ТСЦ-101-1628
Сталь листовая углеродистая обыкновенного качества марки ВСт3пс5 толщиной: 8-20 мм
т</t>
  </si>
  <si>
    <t>0,0009
88
48</t>
  </si>
  <si>
    <t xml:space="preserve">
_____
5300</t>
  </si>
  <si>
    <t xml:space="preserve">
_____
5</t>
  </si>
  <si>
    <t xml:space="preserve">
_____
19</t>
  </si>
  <si>
    <t>М</t>
  </si>
  <si>
    <t>ТСЦ-101-2576
Болты с гайками и шайбами для санитарно-технических работ диаметром: 16 мм
т</t>
  </si>
  <si>
    <t>0,0007
88
48</t>
  </si>
  <si>
    <t xml:space="preserve">
_____
20910</t>
  </si>
  <si>
    <t xml:space="preserve">
_____
15</t>
  </si>
  <si>
    <t xml:space="preserve">
_____
36</t>
  </si>
  <si>
    <t>ТСЦ-509-0968
Прокладки из паронита марки ПМБ, толщиной: 1 мм, диаметром 150 мм
1000 шт.</t>
  </si>
  <si>
    <t>0,001
88
48</t>
  </si>
  <si>
    <t xml:space="preserve">
_____
4910</t>
  </si>
  <si>
    <t xml:space="preserve">
_____
35</t>
  </si>
  <si>
    <t>Раздел 2. Остекление под.окон.</t>
  </si>
  <si>
    <t>ТЕРр63-1-3
Смена стекол толщиной 2-3 мм на штапиках по замазке: в деревянных переплетах при площади стекла до 1,0 м2
100 м2 остекления
НР 65%=77%*0.85 от ФОТ
СП 40%=50%*0.8 от ФОТ</t>
  </si>
  <si>
    <t>0,0531
65
40</t>
  </si>
  <si>
    <t>1485,48
_____
3570,86</t>
  </si>
  <si>
    <t>34,23
_____
3,51</t>
  </si>
  <si>
    <t>270
61
40</t>
  </si>
  <si>
    <t>79
_____
189</t>
  </si>
  <si>
    <t>1629
567
349</t>
  </si>
  <si>
    <t>870
_____
749</t>
  </si>
  <si>
    <t>10
_____
2</t>
  </si>
  <si>
    <t>Раздел 3. Ремонт отопления кв.59 заявка от 13.03.2014г.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</si>
  <si>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</si>
  <si>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0,015
88
48</t>
  </si>
  <si>
    <t>1000,16
_____
1380,62</t>
  </si>
  <si>
    <t>54,89
_____
1,4</t>
  </si>
  <si>
    <t>37
15
9</t>
  </si>
  <si>
    <t>15
_____
21</t>
  </si>
  <si>
    <t>239
145
79</t>
  </si>
  <si>
    <t>165
_____
70</t>
  </si>
  <si>
    <t>ТСЦ-302-1237
Сгоны стальные с муфтой и контргайкой, диаметром: 20 мм
шт.</t>
  </si>
  <si>
    <t>2
98
56</t>
  </si>
  <si>
    <t xml:space="preserve">
_____
18,6</t>
  </si>
  <si>
    <t xml:space="preserve">
_____
37</t>
  </si>
  <si>
    <t xml:space="preserve">
_____
69</t>
  </si>
  <si>
    <t>Раздел 4. Ремонт системы отопления. кв.№70 заявка от</t>
  </si>
  <si>
    <t>ТЕР16-02-001-02
Прокладка трубопроводов отопления из стальных водогазопроводных неоцинкованных труб диаметром: 20 мм
100 м трубопровода
НР 98%=128%*(0.9*0.85) от ФОТ
СП 56%=83%*(0.85*0.8) от ФОТ</t>
  </si>
  <si>
    <t>0,03
98
56</t>
  </si>
  <si>
    <t>400,92
_____
2694,31</t>
  </si>
  <si>
    <t>54,41
_____
2,45</t>
  </si>
  <si>
    <t>94
14
9</t>
  </si>
  <si>
    <t>12
_____
80</t>
  </si>
  <si>
    <t>418
131
75</t>
  </si>
  <si>
    <t>133
_____
276</t>
  </si>
  <si>
    <t>9
_____
1</t>
  </si>
  <si>
    <t>ТСЦ-302-1236
Сгоны стальные с муфтой и контргайкой, диаметром: 15 мм
шт.</t>
  </si>
  <si>
    <t>4
98
56</t>
  </si>
  <si>
    <t xml:space="preserve">
_____
17,6</t>
  </si>
  <si>
    <t xml:space="preserve">
_____
70</t>
  </si>
  <si>
    <t xml:space="preserve">
_____
112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</si>
  <si>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</si>
  <si>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</si>
  <si>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</si>
  <si>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</si>
  <si>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</si>
  <si>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</si>
  <si>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ТЕР18-03-001-01
Установка радиаторов: чугунных
100 кВт радиаторов и конвекторов
НР 98%=128%*(0.9*0.85) от ФОТ
СП 56%=83%*(0.85*0.8) от ФОТ</t>
  </si>
  <si>
    <t>0,028
98
56</t>
  </si>
  <si>
    <t>858,44
_____
2117,85</t>
  </si>
  <si>
    <t>450,97
_____
38,46</t>
  </si>
  <si>
    <t>96
29
18</t>
  </si>
  <si>
    <t>24
_____
59</t>
  </si>
  <si>
    <t>13
_____
1</t>
  </si>
  <si>
    <t>609
271
155</t>
  </si>
  <si>
    <t>265
_____
277</t>
  </si>
  <si>
    <t>67
_____
12</t>
  </si>
  <si>
    <t>Раздел 5. Чистка канализации подвал заявка от 13.03.2014г.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</si>
  <si>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</si>
  <si>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</si>
  <si>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</si>
  <si>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</si>
  <si>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</si>
  <si>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130
97
53</t>
  </si>
  <si>
    <t>110
_____
20</t>
  </si>
  <si>
    <t>Раздел 6. Чистка канализации. кв.67-подвал. заявка от 17.03.2014г.</t>
  </si>
  <si>
    <t>0,05
88
48</t>
  </si>
  <si>
    <t>25
18
10</t>
  </si>
  <si>
    <t>17
_____
8</t>
  </si>
  <si>
    <t>217
161
88</t>
  </si>
  <si>
    <t>183
_____
34</t>
  </si>
  <si>
    <t>Раздел 7. Замена стояка отопления в кв.№№83,87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</si>
  <si>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</si>
  <si>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0,04
88
48</t>
  </si>
  <si>
    <t>1019,2
_____
2504,12</t>
  </si>
  <si>
    <t>68,58
_____
2,8</t>
  </si>
  <si>
    <t>144
42
25</t>
  </si>
  <si>
    <t>41
_____
100</t>
  </si>
  <si>
    <t>799
396
216</t>
  </si>
  <si>
    <t>449
_____
335</t>
  </si>
  <si>
    <t>15
_____
1</t>
  </si>
  <si>
    <t>ТСЦ-302-3246
Угольники прямые
10 шт.</t>
  </si>
  <si>
    <t>0,2
88
48</t>
  </si>
  <si>
    <t xml:space="preserve">
_____
77,7</t>
  </si>
  <si>
    <t xml:space="preserve">
_____
16</t>
  </si>
  <si>
    <t xml:space="preserve">
_____
73</t>
  </si>
  <si>
    <t>Раздел 8. Замена стояка в кв.№2 от  14.01.2014г.</t>
  </si>
  <si>
    <t>1
98
56</t>
  </si>
  <si>
    <t xml:space="preserve">
_____
34</t>
  </si>
  <si>
    <t>Раздел 9. Замена стояка в кв.№№56,59 от 13.01.2014г.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</si>
  <si>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2 285,15 = 4 434,90 - 95,8 x 22,44
НР 88%=103%*0.85 от ФОТ
СП 48%=60%*0.8 от ФОТ</t>
  </si>
  <si>
    <t>2115,84
_____
93,79</t>
  </si>
  <si>
    <t>91
88
51</t>
  </si>
  <si>
    <t>85
_____
3</t>
  </si>
  <si>
    <t>958
821
448</t>
  </si>
  <si>
    <t>933
_____
9</t>
  </si>
  <si>
    <t>ТСЦ-507-3367
Труба из полипропилена PN 25/25
м</t>
  </si>
  <si>
    <t>4
88
48</t>
  </si>
  <si>
    <t xml:space="preserve">
_____
16,92</t>
  </si>
  <si>
    <t xml:space="preserve">
_____
68</t>
  </si>
  <si>
    <t xml:space="preserve">
_____
190</t>
  </si>
  <si>
    <t>ТСЦ-507-3174
Угольник 90 град. полипропиленовый диаметром 25 мм
шт.</t>
  </si>
  <si>
    <t xml:space="preserve">
_____
2,45</t>
  </si>
  <si>
    <t xml:space="preserve">
_____
2</t>
  </si>
  <si>
    <t xml:space="preserve">
_____
6</t>
  </si>
  <si>
    <t>ТСЦ-507-5008
Муфта полипропиленовая соединительная диаметром 25 мм
шт.</t>
  </si>
  <si>
    <t xml:space="preserve">
_____
0,95</t>
  </si>
  <si>
    <t xml:space="preserve">
_____
8</t>
  </si>
  <si>
    <t>Раздел 10. Чистка канализации в кв.68 от 05.03.2014г.</t>
  </si>
  <si>
    <t>Раздел 11. Чистка канализации в подъезде №5 от 04.03.2014г.</t>
  </si>
  <si>
    <t>Раздел 12. Чистка канализации в подвале от 27.02.2014г.</t>
  </si>
  <si>
    <t>Раздел 13. Замена стояков отопления в кв.83 от 20.03.2014г.</t>
  </si>
  <si>
    <t>0,028
88
48</t>
  </si>
  <si>
    <t>64
61
35</t>
  </si>
  <si>
    <t>59
_____
3</t>
  </si>
  <si>
    <t>670
575
313</t>
  </si>
  <si>
    <t>653
_____
6</t>
  </si>
  <si>
    <t>2,8
88
48</t>
  </si>
  <si>
    <t xml:space="preserve">
_____
47</t>
  </si>
  <si>
    <t xml:space="preserve">
_____
133</t>
  </si>
  <si>
    <t>2
88
48</t>
  </si>
  <si>
    <t xml:space="preserve">
_____
12</t>
  </si>
  <si>
    <t>Раздел 14. Замена труб отопления в кв.82 от 20.03.2014г.</t>
  </si>
  <si>
    <t>0,005
88
48</t>
  </si>
  <si>
    <t>12
5
3</t>
  </si>
  <si>
    <t>5
_____
7</t>
  </si>
  <si>
    <t>80
48
26</t>
  </si>
  <si>
    <t>55
_____
24</t>
  </si>
  <si>
    <t>Раздел 15. АПРЕЛЬ</t>
  </si>
  <si>
    <t>подвал</t>
  </si>
  <si>
    <t>0,1
88
48</t>
  </si>
  <si>
    <t>51
34
20</t>
  </si>
  <si>
    <t>33
_____
18</t>
  </si>
  <si>
    <t>434
323
176</t>
  </si>
  <si>
    <t>367
_____
66</t>
  </si>
  <si>
    <t>ТЕРр52-11-3
Водоотлив из подвала: электрическими (механическими) насосами
100 м3 воды
НР 79%=93%*0.85 от ФОТ
СП 60%=75%*0.8 от ФОТ</t>
  </si>
  <si>
    <t>4,5
79
60</t>
  </si>
  <si>
    <t>9,41
_____
5,36</t>
  </si>
  <si>
    <t>353
312
251</t>
  </si>
  <si>
    <t>42
_____
24</t>
  </si>
  <si>
    <t>3839
2915
2214</t>
  </si>
  <si>
    <t>416
_____
267</t>
  </si>
  <si>
    <t>3
79
60</t>
  </si>
  <si>
    <t>235
207
167</t>
  </si>
  <si>
    <t>28
_____
16</t>
  </si>
  <si>
    <t>2559
1943
1476</t>
  </si>
  <si>
    <t>277
_____
178</t>
  </si>
  <si>
    <t>6
79
60</t>
  </si>
  <si>
    <t>471
416
335</t>
  </si>
  <si>
    <t>56
_____
32</t>
  </si>
  <si>
    <t>5119
3888
2953</t>
  </si>
  <si>
    <t>554
_____
356</t>
  </si>
  <si>
    <t>Ливневки</t>
  </si>
  <si>
    <t>0,78
88
48</t>
  </si>
  <si>
    <t>396
267
155</t>
  </si>
  <si>
    <t>259
_____
136</t>
  </si>
  <si>
    <t>3387
2518
1373</t>
  </si>
  <si>
    <t>2861
_____
522</t>
  </si>
  <si>
    <t>0,15
88
48</t>
  </si>
  <si>
    <t>76
52
30</t>
  </si>
  <si>
    <t>50
_____
26</t>
  </si>
  <si>
    <t>651
484
264</t>
  </si>
  <si>
    <t>550
_____
100</t>
  </si>
  <si>
    <t>0,21
79
60</t>
  </si>
  <si>
    <t>16
14
11</t>
  </si>
  <si>
    <t>2
_____
1</t>
  </si>
  <si>
    <t>179
136
103</t>
  </si>
  <si>
    <t>19
_____
12</t>
  </si>
  <si>
    <t>кв.90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</si>
  <si>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</si>
  <si>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</si>
  <si>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96
92
53</t>
  </si>
  <si>
    <t>89
_____
4</t>
  </si>
  <si>
    <t>1007
863
471</t>
  </si>
  <si>
    <t>981
_____
10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</si>
  <si>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</si>
  <si>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</si>
  <si>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</si>
  <si>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</si>
  <si>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0,26
79
60</t>
  </si>
  <si>
    <t>20
18
14</t>
  </si>
  <si>
    <t>222
168
128</t>
  </si>
  <si>
    <t>24
_____
15</t>
  </si>
  <si>
    <t>Раздел 16. МАЙ</t>
  </si>
  <si>
    <t>0,2
79
60</t>
  </si>
  <si>
    <t>171
130
99</t>
  </si>
  <si>
    <t>18
_____
12</t>
  </si>
  <si>
    <t>Раздел 17. ИЮНЬ</t>
  </si>
  <si>
    <t>кв.2</t>
  </si>
  <si>
    <t>кв.49</t>
  </si>
  <si>
    <t>Раздел 18. ИЮЛЬ</t>
  </si>
  <si>
    <t>кв.67,68</t>
  </si>
  <si>
    <t>подъезд</t>
  </si>
  <si>
    <t>ТЕР09-05-002-03
Электродуговая сварка при монтаже одноэтажных производственных зданий: ограждений
10 т конструкций
НР 69%=90%*(0.9*0.85) от ФОТ
СП 58%=85%*(0.85*0.8) от ФОТ</t>
  </si>
  <si>
    <t>0,002951
69
58</t>
  </si>
  <si>
    <t>5085,81
_____
691,2</t>
  </si>
  <si>
    <t>29
12
11</t>
  </si>
  <si>
    <t>15
_____
2</t>
  </si>
  <si>
    <t>271
114
96</t>
  </si>
  <si>
    <t>165
_____
11</t>
  </si>
  <si>
    <t>ТСЦ-103-0016
Трубы стальные сварные водогазопроводные с резьбой черные обыкновенные (неоцинкованные), диаметр условного прохода: 32 мм, толщина стенки 3,2 мм
м</t>
  </si>
  <si>
    <t>13
69
58</t>
  </si>
  <si>
    <t xml:space="preserve">
_____
22,8</t>
  </si>
  <si>
    <t xml:space="preserve">
_____
296</t>
  </si>
  <si>
    <t xml:space="preserve">
_____
986</t>
  </si>
  <si>
    <t>кв.67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</si>
  <si>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</si>
  <si>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0,022
88
48</t>
  </si>
  <si>
    <t>1019,2
_____
1947,72</t>
  </si>
  <si>
    <t>67
23
13</t>
  </si>
  <si>
    <t>22
_____
43</t>
  </si>
  <si>
    <t>399
218
119</t>
  </si>
  <si>
    <t>247
_____
144</t>
  </si>
  <si>
    <t>8
_____
1</t>
  </si>
  <si>
    <t>0,018
88
48</t>
  </si>
  <si>
    <t>44
19
11</t>
  </si>
  <si>
    <t>18
_____
25</t>
  </si>
  <si>
    <t>287
174
95</t>
  </si>
  <si>
    <t>198
_____
84</t>
  </si>
  <si>
    <t>кв.51</t>
  </si>
  <si>
    <t>кв.77</t>
  </si>
  <si>
    <t>0,012
88
48</t>
  </si>
  <si>
    <t>29
12
7</t>
  </si>
  <si>
    <t>12
_____
16</t>
  </si>
  <si>
    <t>191
116
63</t>
  </si>
  <si>
    <t>132
_____
56</t>
  </si>
  <si>
    <t>85
30
17</t>
  </si>
  <si>
    <t>29
_____
54</t>
  </si>
  <si>
    <t>508
277
151</t>
  </si>
  <si>
    <t>314
_____
184</t>
  </si>
  <si>
    <t>10
_____
1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</si>
  <si>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</si>
  <si>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</si>
  <si>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5
3
2</t>
  </si>
  <si>
    <t>0,06
88
48</t>
  </si>
  <si>
    <t>144
138
80</t>
  </si>
  <si>
    <t>134
_____
5</t>
  </si>
  <si>
    <t>1510
1294
706</t>
  </si>
  <si>
    <t>1471
_____
15</t>
  </si>
  <si>
    <t>6
63
40</t>
  </si>
  <si>
    <t xml:space="preserve">
_____
102</t>
  </si>
  <si>
    <t xml:space="preserve">
_____
285</t>
  </si>
  <si>
    <t xml:space="preserve">
_____
10</t>
  </si>
  <si>
    <t xml:space="preserve">
_____
50</t>
  </si>
  <si>
    <t xml:space="preserve">
_____
117</t>
  </si>
  <si>
    <t>Раздел 19. АВГУСТ</t>
  </si>
  <si>
    <t>кв.54</t>
  </si>
  <si>
    <t>ТЕРр65-5-1
Прочистка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</si>
  <si>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</si>
  <si>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</si>
  <si>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105
90
49</t>
  </si>
  <si>
    <t>102
_____
3</t>
  </si>
  <si>
    <t>кв.24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</si>
  <si>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</si>
  <si>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</si>
  <si>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</si>
  <si>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90
14
8</t>
  </si>
  <si>
    <t>14
_____
76</t>
  </si>
  <si>
    <t>296
134
73</t>
  </si>
  <si>
    <t>152
_____
144</t>
  </si>
  <si>
    <t>кв.83</t>
  </si>
  <si>
    <t>4
63
40</t>
  </si>
  <si>
    <t>кв.100</t>
  </si>
  <si>
    <t>120
114
67</t>
  </si>
  <si>
    <t>111
_____
5</t>
  </si>
  <si>
    <t>1259
1079
588</t>
  </si>
  <si>
    <t>1226
_____
13</t>
  </si>
  <si>
    <t>5
63
40</t>
  </si>
  <si>
    <t xml:space="preserve">
_____
85</t>
  </si>
  <si>
    <t xml:space="preserve">
_____
238</t>
  </si>
  <si>
    <t>кв.36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</si>
  <si>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</si>
  <si>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0,015
63
40</t>
  </si>
  <si>
    <t>10,79
_____
4,49</t>
  </si>
  <si>
    <t>14
10
7</t>
  </si>
  <si>
    <t>151
95
60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</si>
  <si>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</si>
  <si>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</si>
  <si>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0,015
98
56</t>
  </si>
  <si>
    <t>888,33
_____
5724,08</t>
  </si>
  <si>
    <t>36,38
_____
1,23</t>
  </si>
  <si>
    <t>100
15
9</t>
  </si>
  <si>
    <t>13
_____
86</t>
  </si>
  <si>
    <t>522
144
82</t>
  </si>
  <si>
    <t>147
_____
372</t>
  </si>
  <si>
    <t>ТСЦ-507-0779
Переход: «полиэтилен-сталь 110х108»
шт.</t>
  </si>
  <si>
    <t xml:space="preserve">
_____
700</t>
  </si>
  <si>
    <t xml:space="preserve">
_____
897</t>
  </si>
  <si>
    <t>ТСЦ-103-1356
Муфты для полиэтиленовых труб безнапорной и ливневой канализации, диаметром 110 мм
шт.</t>
  </si>
  <si>
    <t xml:space="preserve">
_____
13,88</t>
  </si>
  <si>
    <t xml:space="preserve">
_____
14</t>
  </si>
  <si>
    <t>ТСЦ-101-1793
Манжеты резиновые
шт.</t>
  </si>
  <si>
    <t xml:space="preserve">
_____
15,1</t>
  </si>
  <si>
    <t xml:space="preserve">
_____
39</t>
  </si>
  <si>
    <t>кв.94</t>
  </si>
  <si>
    <t>Раздел 20. СЕНТЯБРЬ</t>
  </si>
  <si>
    <t>кв.89</t>
  </si>
  <si>
    <t>Раздел 21. СЕНТЯБРЬ</t>
  </si>
  <si>
    <t>кв.11</t>
  </si>
  <si>
    <t>кв.82</t>
  </si>
  <si>
    <t>кв.86</t>
  </si>
  <si>
    <t>0,025
88
48</t>
  </si>
  <si>
    <t>61
26
15</t>
  </si>
  <si>
    <t>25
_____
35</t>
  </si>
  <si>
    <t>399
243
132</t>
  </si>
  <si>
    <t>276
_____
116</t>
  </si>
  <si>
    <t xml:space="preserve">
_____
74</t>
  </si>
  <si>
    <t xml:space="preserve">
_____
138</t>
  </si>
  <si>
    <t>ТСЦ-302-3234
Контргайка
шт.</t>
  </si>
  <si>
    <t xml:space="preserve">
_____
2,41</t>
  </si>
  <si>
    <t>3
88
48</t>
  </si>
  <si>
    <t xml:space="preserve">
_____
56</t>
  </si>
  <si>
    <t xml:space="preserve">
_____
103</t>
  </si>
  <si>
    <t>ТСЦ-301-1308
Пробки радиаторные
шт.</t>
  </si>
  <si>
    <t xml:space="preserve">
_____
15,7</t>
  </si>
  <si>
    <t xml:space="preserve">
_____
31</t>
  </si>
  <si>
    <t xml:space="preserve">
_____
38</t>
  </si>
  <si>
    <t>кв.21</t>
  </si>
  <si>
    <t>0,02
88
48</t>
  </si>
  <si>
    <t>45
7
4</t>
  </si>
  <si>
    <t>7
_____
38</t>
  </si>
  <si>
    <t>148
67
36</t>
  </si>
  <si>
    <t>76
_____
72</t>
  </si>
  <si>
    <t>Раздел 22. ОКТЯБРЬ</t>
  </si>
  <si>
    <t>Заделка подвал. окон</t>
  </si>
  <si>
    <t>ТЕРр52-16-1
Заделка подвальных окон: фанерой
10 м2
НР 79%=93%*0.85 от ФОТ
СП 60%=75%*0.8 от ФОТ</t>
  </si>
  <si>
    <t>0,08
79
60</t>
  </si>
  <si>
    <t>43,78
_____
331,69</t>
  </si>
  <si>
    <t>30
4
3</t>
  </si>
  <si>
    <t>4
_____
26</t>
  </si>
  <si>
    <t>109
31
23</t>
  </si>
  <si>
    <t>39
_____
70</t>
  </si>
  <si>
    <t>кв.9</t>
  </si>
  <si>
    <t>ТЕРр53-21-15
Прим.Устройство промазки и расшивка швов панелей  раствором снизу
100 м восстановленной герметизации стыков
НР 73%=86%*0.85 от ФОТ
СП 56%=70%*0.8 от ФОТ</t>
  </si>
  <si>
    <t>0,05
73
56</t>
  </si>
  <si>
    <t>641,5
_____
36,84</t>
  </si>
  <si>
    <t>34
28
22</t>
  </si>
  <si>
    <t>32
_____
2</t>
  </si>
  <si>
    <t>362
258
198</t>
  </si>
  <si>
    <t>354
_____
8</t>
  </si>
  <si>
    <t>ТЕРр53-21-13
Восстановление солнцезащиты: красками ПХВ (бутадионстирольными или кумаронокаучуковыми)
100 м восстановленной герметизации стыков
НР 73%=86%*0.85 от ФОТ
СП 56%=70%*0.8 от ФОТ</t>
  </si>
  <si>
    <t>17,58
_____
92,95</t>
  </si>
  <si>
    <t>6
1
1</t>
  </si>
  <si>
    <t>1
_____
5</t>
  </si>
  <si>
    <t>23
7
6</t>
  </si>
  <si>
    <t>10
_____
13</t>
  </si>
  <si>
    <t>4 подвал</t>
  </si>
  <si>
    <t>0,24
79
60</t>
  </si>
  <si>
    <t>19
17
14</t>
  </si>
  <si>
    <t>205
156
118</t>
  </si>
  <si>
    <t>22
_____
14</t>
  </si>
  <si>
    <t>0,19
79
60</t>
  </si>
  <si>
    <t>15
13
11</t>
  </si>
  <si>
    <t>162
123
94</t>
  </si>
  <si>
    <t>17
_____
11</t>
  </si>
  <si>
    <t>Раздел 23. НОЯБРЬ</t>
  </si>
  <si>
    <t>кв.85</t>
  </si>
  <si>
    <t>1 подъезд</t>
  </si>
  <si>
    <t>ТЕРр65-19-4
Демонтаж: ребристых труб
100 шт.
НР 63%=74%*0.85 от ФОТ
СП 40%=50%*0.8 от ФОТ</t>
  </si>
  <si>
    <t>53,29
_____
22,15</t>
  </si>
  <si>
    <t>9
7
5</t>
  </si>
  <si>
    <t>98
62
39</t>
  </si>
  <si>
    <t>2
_____
2</t>
  </si>
  <si>
    <t>ТЕР18-03-004-06
Установка регистров из стальных: сварных труб диаметром нитки 70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 нитки регистра
НР 98%=128%*(0.9*0.85) от ФОТ
СП 56%=83%*(0.85*0.8) от ФОТ</t>
  </si>
  <si>
    <t>214,21
_____
9513,31</t>
  </si>
  <si>
    <t>71,46
_____
2,25</t>
  </si>
  <si>
    <t>294
7
4</t>
  </si>
  <si>
    <t>6
_____
286</t>
  </si>
  <si>
    <t>1112
71
40</t>
  </si>
  <si>
    <t>71
_____
1030</t>
  </si>
  <si>
    <t>11
_____
1</t>
  </si>
  <si>
    <t>кв.84</t>
  </si>
  <si>
    <t>0,019
88
48</t>
  </si>
  <si>
    <t>46
20
11</t>
  </si>
  <si>
    <t>19
_____
26</t>
  </si>
  <si>
    <t>303
184
100</t>
  </si>
  <si>
    <t>209
_____
88</t>
  </si>
  <si>
    <t>кв.68</t>
  </si>
  <si>
    <t>0,25
63
40</t>
  </si>
  <si>
    <t>3
2
2</t>
  </si>
  <si>
    <t>38
24
15</t>
  </si>
  <si>
    <t>ТСЦ-507-3287
Тройник полипропиленовый соединительный диаметром 25 мм
шт.</t>
  </si>
  <si>
    <t>1
88
48</t>
  </si>
  <si>
    <t xml:space="preserve">
_____
2,82</t>
  </si>
  <si>
    <t xml:space="preserve">
_____
3</t>
  </si>
  <si>
    <t>Раздел 24. ДЕКАБРЬ</t>
  </si>
  <si>
    <t>102
69
40</t>
  </si>
  <si>
    <t>67
_____
35</t>
  </si>
  <si>
    <t>868
646
352</t>
  </si>
  <si>
    <t>734
_____
133</t>
  </si>
  <si>
    <t>7,5
63
40</t>
  </si>
  <si>
    <t>103
76
52</t>
  </si>
  <si>
    <t>1132
713
453</t>
  </si>
  <si>
    <t>ТЕРр65-9-9
Смена внутренних трубопроводов из стальных труб диаметром: до 100 мм
100 м трубопровода
НР 88%=103%*0.85 от ФОТ
СП 48%=60%*0.8 от ФОТ</t>
  </si>
  <si>
    <t>2680,06
_____
21991,06</t>
  </si>
  <si>
    <t>344,24
_____
9,39</t>
  </si>
  <si>
    <t>750
82
48</t>
  </si>
  <si>
    <t>80
_____
660</t>
  </si>
  <si>
    <t>2987
782
427</t>
  </si>
  <si>
    <t>886
_____
2045</t>
  </si>
  <si>
    <t>56
_____
3</t>
  </si>
  <si>
    <t>кв.25</t>
  </si>
  <si>
    <t>0,025
63
40</t>
  </si>
  <si>
    <t>23
17
12</t>
  </si>
  <si>
    <t>252
159
101</t>
  </si>
  <si>
    <t>0,025
98
56</t>
  </si>
  <si>
    <t>166
25
16</t>
  </si>
  <si>
    <t>22
_____
143</t>
  </si>
  <si>
    <t>870
240
137</t>
  </si>
  <si>
    <t>245
_____
620</t>
  </si>
  <si>
    <t>0,3
88
48</t>
  </si>
  <si>
    <t>152
103
60</t>
  </si>
  <si>
    <t>100
_____
52</t>
  </si>
  <si>
    <t>1303
968
528</t>
  </si>
  <si>
    <t>1100
_____
201</t>
  </si>
  <si>
    <t>Итого прямые затраты по акту</t>
  </si>
  <si>
    <t>4560
_____
6111</t>
  </si>
  <si>
    <t>331
_____
132</t>
  </si>
  <si>
    <t>50243
_____
16511</t>
  </si>
  <si>
    <t>2841
_____
1517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</si>
  <si>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</si>
  <si>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</si>
  <si>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</si>
  <si>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</si>
  <si>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</si>
  <si>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</si>
  <si>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</si>
  <si>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</si>
  <si>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</si>
  <si>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Стекольные, обойные и облицовочные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</si>
  <si>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</si>
  <si>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Фундаменты (ремонтно-строительные)</t>
  </si>
  <si>
    <t xml:space="preserve">    Строительные металлические конструкции</t>
  </si>
  <si>
    <t xml:space="preserve">    Стены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</si>
  <si>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</si>
  <si>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</si>
  <si>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</si>
  <si>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</si>
  <si>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</si>
  <si>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</si>
  <si>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</si>
  <si>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</si>
  <si>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</si>
  <si>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</si>
  <si>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</si>
  <si>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</si>
  <si>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</si>
  <si>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</si>
  <si>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</si>
  <si>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</si>
  <si>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</si>
  <si>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</si>
  <si>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</si>
  <si>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</si>
  <si>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</si>
  <si>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</si>
  <si>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</si>
  <si>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</si>
  <si>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</si>
  <si>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</si>
  <si>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</si>
  <si>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</si>
  <si>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</si>
  <si>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</si>
  <si>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</si>
  <si>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</si>
  <si>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</si>
  <si>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</si>
  <si>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</si>
  <si>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</si>
  <si>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</si>
  <si>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</si>
  <si>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</si>
  <si>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</si>
  <si>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</si>
  <si>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</si>
  <si>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</si>
  <si>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</si>
  <si>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</si>
  <si>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</si>
  <si>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</si>
  <si>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</si>
  <si>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</si>
  <si>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</si>
  <si>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</si>
  <si>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</si>
  <si>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</si>
  <si>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</si>
  <si>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</si>
  <si>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1-4-4</t>
  </si>
  <si>
    <t>Затраты труда рабочих (ср 4,4)</t>
  </si>
  <si>
    <t xml:space="preserve">12,91
</t>
  </si>
  <si>
    <t xml:space="preserve">142,32
</t>
  </si>
  <si>
    <t>1-4-8</t>
  </si>
  <si>
    <t>Затраты труда рабочих (ср 4,8)</t>
  </si>
  <si>
    <t xml:space="preserve">13,64
</t>
  </si>
  <si>
    <t xml:space="preserve">150,36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</si>
  <si>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</si>
  <si>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</si>
  <si>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</si>
  <si>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</si>
  <si>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</si>
  <si>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</si>
  <si>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</si>
  <si>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</si>
  <si>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</si>
  <si>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</si>
  <si>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</si>
  <si>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</si>
  <si>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</si>
  <si>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</si>
  <si>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</si>
  <si>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Преобразователи сварочные с номинальным сварочным током 315-500 А</t>
  </si>
  <si>
    <t xml:space="preserve">10,97
</t>
  </si>
  <si>
    <t xml:space="preserve">88
</t>
  </si>
  <si>
    <t>Электрические печи для сушки сварочных материалов с регулированием температуры в пределах: от 80 °С до 500 °С</t>
  </si>
  <si>
    <t xml:space="preserve">7,01
</t>
  </si>
  <si>
    <t xml:space="preserve">47
</t>
  </si>
  <si>
    <t>Насосы мощностью: 4 кВт</t>
  </si>
  <si>
    <t xml:space="preserve">7,02
</t>
  </si>
  <si>
    <t xml:space="preserve">68,94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</si>
  <si>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</si>
  <si>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</si>
  <si>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</si>
  <si>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</si>
  <si>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</si>
  <si>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</si>
  <si>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</si>
  <si>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</si>
  <si>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</si>
  <si>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</si>
  <si>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</si>
  <si>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</si>
  <si>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</si>
  <si>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</si>
  <si>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</si>
  <si>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</si>
  <si>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</si>
  <si>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</si>
  <si>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</si>
  <si>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</si>
  <si>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</si>
  <si>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</si>
  <si>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</si>
  <si>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</si>
  <si>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</si>
  <si>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101-0485</t>
  </si>
  <si>
    <t>Краска ХВ-161 перхлорвиниловая фасадная марок А, Б</t>
  </si>
  <si>
    <t xml:space="preserve">22130
</t>
  </si>
  <si>
    <t xml:space="preserve">62635,36
</t>
  </si>
  <si>
    <t>14.01.154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</si>
  <si>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</si>
  <si>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</si>
  <si>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</si>
  <si>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</si>
  <si>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</si>
  <si>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</si>
  <si>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101-1515</t>
  </si>
  <si>
    <t>Электроды диаметром: 4 мм Э46</t>
  </si>
  <si>
    <t xml:space="preserve">11520
</t>
  </si>
  <si>
    <t xml:space="preserve">58722,76
</t>
  </si>
  <si>
    <t>Среднее (08.07.010, 08.07.030, 08.07.100)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</si>
  <si>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</si>
  <si>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</si>
  <si>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</si>
  <si>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</si>
  <si>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</si>
  <si>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</si>
  <si>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</si>
  <si>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</si>
  <si>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</si>
  <si>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</si>
  <si>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</si>
  <si>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</si>
  <si>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</si>
  <si>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</si>
  <si>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</si>
  <si>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</si>
  <si>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</si>
  <si>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</si>
  <si>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</si>
  <si>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</si>
  <si>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</si>
  <si>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</si>
  <si>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</si>
  <si>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</si>
  <si>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</si>
  <si>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</si>
  <si>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</si>
  <si>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</si>
  <si>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</si>
  <si>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</si>
  <si>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</si>
  <si>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</si>
  <si>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</si>
  <si>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</si>
  <si>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</si>
  <si>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</si>
  <si>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</si>
  <si>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</si>
  <si>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</si>
  <si>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</si>
  <si>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102-0263</t>
  </si>
  <si>
    <t>Фанера клееная марки ФК и ФБА, сорт В/ВВ толщиной: 5-7 мм</t>
  </si>
  <si>
    <t xml:space="preserve">6450
</t>
  </si>
  <si>
    <t xml:space="preserve">16935,29
</t>
  </si>
  <si>
    <t>Среднее (09.03.228/(0.006), 09.03.2281/(0.006))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</si>
  <si>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</si>
  <si>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</si>
  <si>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</si>
  <si>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</si>
  <si>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</si>
  <si>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</si>
  <si>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</si>
  <si>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</si>
  <si>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</si>
  <si>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58,65
</t>
  </si>
  <si>
    <t>ГК ЕТО №4/1 от 31.01.2014 г., п.183*2.39/1000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</si>
  <si>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</si>
  <si>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</si>
  <si>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</si>
  <si>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</si>
  <si>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</si>
  <si>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</si>
  <si>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</si>
  <si>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</si>
  <si>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</si>
  <si>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301-0587</t>
  </si>
  <si>
    <t>Регистры отопительные из стальных электросварных труб диаметром нитки: 76 мм</t>
  </si>
  <si>
    <t xml:space="preserve">92,4
</t>
  </si>
  <si>
    <t xml:space="preserve">332,43
</t>
  </si>
  <si>
    <t>15.01.132*0.01421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</si>
  <si>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</si>
  <si>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</si>
  <si>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</si>
  <si>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</si>
  <si>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</si>
  <si>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</si>
  <si>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</si>
  <si>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</si>
  <si>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</si>
  <si>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</si>
  <si>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</si>
  <si>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</si>
  <si>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</si>
  <si>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</si>
  <si>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</si>
  <si>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</si>
  <si>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302-0882</t>
  </si>
  <si>
    <t>Узлы укрупненные монтажные (трубопроводы) из стальных водогазопроводных : неоцинкованных труб с гильзами для систем отопления диаметром 20 мм</t>
  </si>
  <si>
    <t xml:space="preserve">26,53
</t>
  </si>
  <si>
    <t xml:space="preserve">90,93
</t>
  </si>
  <si>
    <t>ГК ЕТО №4/1 от 31.01.2014 г., п.295.1</t>
  </si>
  <si>
    <t>302-0895</t>
  </si>
  <si>
    <t>Узлы укрупненные монтажные (трубопроводы) из стальных водогазопроводных : оцинкованных труб с гильзами диаметром 100 мм</t>
  </si>
  <si>
    <t xml:space="preserve">216
</t>
  </si>
  <si>
    <t xml:space="preserve">666,08
</t>
  </si>
  <si>
    <t>ГК ЕТО №4/1 от 31.01.2014 г., п.398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</si>
  <si>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</si>
  <si>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</si>
  <si>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</si>
  <si>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</si>
  <si>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</si>
  <si>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</si>
  <si>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</si>
  <si>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</si>
  <si>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</si>
  <si>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220,56
</t>
  </si>
  <si>
    <t>Среднее (15.02.035.2,15.02.037.8)*(1.6)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</si>
  <si>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</si>
  <si>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</si>
  <si>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</si>
  <si>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</si>
  <si>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</si>
  <si>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402-0004</t>
  </si>
  <si>
    <t>Раствор готовый кладочный цементный марки: 100</t>
  </si>
  <si>
    <t xml:space="preserve">699
</t>
  </si>
  <si>
    <t xml:space="preserve">3439,52
</t>
  </si>
  <si>
    <t>ГК ЕТО №4/1 от 31.01.2014 г., п.073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</si>
  <si>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</si>
  <si>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</si>
  <si>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</si>
  <si>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</si>
  <si>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</si>
  <si>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411-0001</t>
  </si>
  <si>
    <t>Вода</t>
  </si>
  <si>
    <t xml:space="preserve">3,11
</t>
  </si>
  <si>
    <t xml:space="preserve">21,79
</t>
  </si>
  <si>
    <t>Среднее (26.01.015, 26.01.017)</t>
  </si>
  <si>
    <t>ТСЦ-101-1628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</si>
  <si>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</si>
  <si>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</si>
  <si>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</si>
  <si>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ТСЦ-101-1793</t>
  </si>
  <si>
    <t>Манжеты резиновые</t>
  </si>
  <si>
    <t xml:space="preserve">15,1
</t>
  </si>
  <si>
    <t xml:space="preserve">38,57
</t>
  </si>
  <si>
    <t>ТСЦ-101-2576</t>
  </si>
  <si>
    <t>ТСЦ-103-0016</t>
  </si>
  <si>
    <t>ТСЦ-103-1356</t>
  </si>
  <si>
    <t>Муфты для полиэтиленовых труб безнапорной и ливневой канализации, диаметром 110 мм</t>
  </si>
  <si>
    <t xml:space="preserve">13,88
</t>
  </si>
  <si>
    <t xml:space="preserve">50
</t>
  </si>
  <si>
    <t>ТСЦ-301-1308</t>
  </si>
  <si>
    <t>Пробки радиаторные</t>
  </si>
  <si>
    <t xml:space="preserve">15,7
</t>
  </si>
  <si>
    <t xml:space="preserve">19,06
</t>
  </si>
  <si>
    <t>ТСЦ-302-1236</t>
  </si>
  <si>
    <t>Сгоны стальные с муфтой и контргайкой, диаметром: 15 мм</t>
  </si>
  <si>
    <t xml:space="preserve">27,97
</t>
  </si>
  <si>
    <t>ТСЦ-302-1237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</si>
  <si>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</si>
  <si>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</si>
  <si>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</si>
  <si>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</si>
  <si>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</si>
  <si>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</si>
  <si>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10 шт.
</t>
  </si>
  <si>
    <t xml:space="preserve">77,7
</t>
  </si>
  <si>
    <t xml:space="preserve">363,24
</t>
  </si>
  <si>
    <t>ТСЦ-507-0779</t>
  </si>
  <si>
    <t>Переход: «полиэтилен-сталь 110х108»</t>
  </si>
  <si>
    <t xml:space="preserve">700
</t>
  </si>
  <si>
    <t xml:space="preserve">896,57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</si>
  <si>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</si>
  <si>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</si>
  <si>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</si>
  <si>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</si>
  <si>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ТСЦ-507-3287</t>
  </si>
  <si>
    <t>Тройник полипропиленовый соединительный диаметром 25 мм</t>
  </si>
  <si>
    <t xml:space="preserve">2,82
</t>
  </si>
  <si>
    <t xml:space="preserve">8,04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</si>
  <si>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</si>
  <si>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</si>
  <si>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</si>
  <si>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</si>
  <si>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</si>
  <si>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</si>
  <si>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</si>
  <si>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</si>
  <si>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</si>
  <si>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</si>
  <si>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</si>
  <si>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</si>
  <si>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>ТСЦ-509-0968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</si>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</sst>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340"/>
  <sheetViews>
    <sheetView showGridLines="0" tabSelected="1" topLeftCell="C19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429.02</v>
      </c>
      <c r="X14" s="27">
        <v>429.02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11.24</v>
      </c>
      <c r="X15" s="27">
        <v>11.24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41640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20018.99/1000</f>
        <v>20.018990000000002</v>
      </c>
      <c r="I27" s="85"/>
      <c r="J27" s="35" t="s">
        <v>5</v>
      </c>
      <c r="K27" s="86">
        <f>145063.73/1000</f>
        <v>145.06373000000002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0.44025999999999998</v>
      </c>
      <c r="I30" s="85"/>
      <c r="J30" s="35" t="s">
        <v>7</v>
      </c>
      <c r="K30" s="86">
        <f>(X14+X15)/1000</f>
        <v>0.44025999999999998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4692</v>
      </c>
      <c r="Z30" s="71">
        <v>4573</v>
      </c>
      <c r="AA30" s="71">
        <v>3084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4692/1000</f>
        <v>4.6920000000000002</v>
      </c>
      <c r="I31" s="85"/>
      <c r="J31" s="35" t="s">
        <v>5</v>
      </c>
      <c r="K31" s="86">
        <f>51760/1000</f>
        <v>51.76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51760</v>
      </c>
      <c r="Z31" s="72">
        <v>42993</v>
      </c>
      <c r="AA31" s="72">
        <v>27206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13.69</v>
      </c>
      <c r="F41" s="135">
        <v>13.69</v>
      </c>
      <c r="G41" s="134"/>
      <c r="H41" s="134" t="s">
        <v>73</v>
      </c>
      <c r="I41" s="134">
        <v>2</v>
      </c>
      <c r="J41" s="134"/>
      <c r="K41" s="134" t="s">
        <v>74</v>
      </c>
      <c r="L41" s="135">
        <v>23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91.2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1264.72</v>
      </c>
      <c r="F42" s="135">
        <v>1254.4000000000001</v>
      </c>
      <c r="G42" s="134">
        <v>10.32</v>
      </c>
      <c r="H42" s="134" t="s">
        <v>78</v>
      </c>
      <c r="I42" s="134">
        <v>13</v>
      </c>
      <c r="J42" s="134"/>
      <c r="K42" s="134" t="s">
        <v>79</v>
      </c>
      <c r="L42" s="135">
        <v>138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>
        <v>1</v>
      </c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81</v>
      </c>
      <c r="E43" s="134">
        <v>5300</v>
      </c>
      <c r="F43" s="135" t="s">
        <v>82</v>
      </c>
      <c r="G43" s="134"/>
      <c r="H43" s="134">
        <v>5</v>
      </c>
      <c r="I43" s="134" t="s">
        <v>83</v>
      </c>
      <c r="J43" s="134"/>
      <c r="K43" s="134">
        <v>19</v>
      </c>
      <c r="L43" s="135" t="s">
        <v>84</v>
      </c>
      <c r="M43" s="135"/>
      <c r="N43" s="135" t="s">
        <v>85</v>
      </c>
      <c r="O43" s="135"/>
      <c r="P43" s="135"/>
      <c r="Q43" s="135"/>
      <c r="R43" s="135"/>
      <c r="S43" s="135"/>
      <c r="T43" s="135"/>
      <c r="U43" s="135"/>
      <c r="V43" s="135"/>
    </row>
    <row r="44" spans="1:22" ht="45.6" x14ac:dyDescent="0.25">
      <c r="A44" s="130">
        <v>4</v>
      </c>
      <c r="B44" s="131">
        <v>4</v>
      </c>
      <c r="C44" s="132" t="s">
        <v>86</v>
      </c>
      <c r="D44" s="133" t="s">
        <v>87</v>
      </c>
      <c r="E44" s="134">
        <v>20910</v>
      </c>
      <c r="F44" s="135" t="s">
        <v>88</v>
      </c>
      <c r="G44" s="134"/>
      <c r="H44" s="134">
        <v>15</v>
      </c>
      <c r="I44" s="134" t="s">
        <v>89</v>
      </c>
      <c r="J44" s="134"/>
      <c r="K44" s="134">
        <v>36</v>
      </c>
      <c r="L44" s="135" t="s">
        <v>90</v>
      </c>
      <c r="M44" s="135"/>
      <c r="N44" s="135" t="s">
        <v>85</v>
      </c>
      <c r="O44" s="135"/>
      <c r="P44" s="135"/>
      <c r="Q44" s="135"/>
      <c r="R44" s="135"/>
      <c r="S44" s="135"/>
      <c r="T44" s="135"/>
      <c r="U44" s="135"/>
      <c r="V44" s="135"/>
    </row>
    <row r="45" spans="1:22" ht="45.6" x14ac:dyDescent="0.25">
      <c r="A45" s="136">
        <v>5</v>
      </c>
      <c r="B45" s="137">
        <v>5</v>
      </c>
      <c r="C45" s="138" t="s">
        <v>91</v>
      </c>
      <c r="D45" s="139" t="s">
        <v>92</v>
      </c>
      <c r="E45" s="140">
        <v>4910</v>
      </c>
      <c r="F45" s="141" t="s">
        <v>93</v>
      </c>
      <c r="G45" s="140"/>
      <c r="H45" s="140">
        <v>5</v>
      </c>
      <c r="I45" s="140" t="s">
        <v>83</v>
      </c>
      <c r="J45" s="140"/>
      <c r="K45" s="140">
        <v>35</v>
      </c>
      <c r="L45" s="141" t="s">
        <v>94</v>
      </c>
      <c r="M45" s="141"/>
      <c r="N45" s="141" t="s">
        <v>85</v>
      </c>
      <c r="O45" s="141"/>
      <c r="P45" s="141"/>
      <c r="Q45" s="141"/>
      <c r="R45" s="141"/>
      <c r="S45" s="141"/>
      <c r="T45" s="141"/>
      <c r="U45" s="141"/>
      <c r="V45" s="141"/>
    </row>
    <row r="46" spans="1:22" ht="19.350000000000001" customHeight="1" x14ac:dyDescent="0.25">
      <c r="A46" s="128" t="s">
        <v>95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79.8" x14ac:dyDescent="0.25">
      <c r="A47" s="136">
        <v>6</v>
      </c>
      <c r="B47" s="137">
        <v>6</v>
      </c>
      <c r="C47" s="138" t="s">
        <v>96</v>
      </c>
      <c r="D47" s="139" t="s">
        <v>97</v>
      </c>
      <c r="E47" s="140">
        <v>5090.57</v>
      </c>
      <c r="F47" s="141" t="s">
        <v>98</v>
      </c>
      <c r="G47" s="140" t="s">
        <v>99</v>
      </c>
      <c r="H47" s="140" t="s">
        <v>100</v>
      </c>
      <c r="I47" s="140" t="s">
        <v>101</v>
      </c>
      <c r="J47" s="140">
        <v>2</v>
      </c>
      <c r="K47" s="140" t="s">
        <v>102</v>
      </c>
      <c r="L47" s="141" t="s">
        <v>103</v>
      </c>
      <c r="M47" s="141"/>
      <c r="N47" s="141" t="s">
        <v>75</v>
      </c>
      <c r="O47" s="141"/>
      <c r="P47" s="141"/>
      <c r="Q47" s="141"/>
      <c r="R47" s="141"/>
      <c r="S47" s="141"/>
      <c r="T47" s="141"/>
      <c r="U47" s="141"/>
      <c r="V47" s="141" t="s">
        <v>104</v>
      </c>
    </row>
    <row r="48" spans="1:22" ht="19.350000000000001" customHeight="1" x14ac:dyDescent="0.25">
      <c r="A48" s="128" t="s">
        <v>105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79.8" x14ac:dyDescent="0.25">
      <c r="A49" s="130">
        <v>7</v>
      </c>
      <c r="B49" s="131">
        <v>7</v>
      </c>
      <c r="C49" s="132" t="s">
        <v>106</v>
      </c>
      <c r="D49" s="133" t="s">
        <v>107</v>
      </c>
      <c r="E49" s="134">
        <v>2435.67</v>
      </c>
      <c r="F49" s="135" t="s">
        <v>108</v>
      </c>
      <c r="G49" s="134" t="s">
        <v>109</v>
      </c>
      <c r="H49" s="134" t="s">
        <v>110</v>
      </c>
      <c r="I49" s="134" t="s">
        <v>111</v>
      </c>
      <c r="J49" s="134">
        <v>1</v>
      </c>
      <c r="K49" s="134" t="s">
        <v>112</v>
      </c>
      <c r="L49" s="135" t="s">
        <v>113</v>
      </c>
      <c r="M49" s="135"/>
      <c r="N49" s="135" t="s">
        <v>75</v>
      </c>
      <c r="O49" s="135"/>
      <c r="P49" s="135"/>
      <c r="Q49" s="135"/>
      <c r="R49" s="135"/>
      <c r="S49" s="135"/>
      <c r="T49" s="135"/>
      <c r="U49" s="135"/>
      <c r="V49" s="135">
        <v>4</v>
      </c>
    </row>
    <row r="50" spans="1:22" ht="68.400000000000006" x14ac:dyDescent="0.25">
      <c r="A50" s="130">
        <v>8</v>
      </c>
      <c r="B50" s="131">
        <v>8</v>
      </c>
      <c r="C50" s="132" t="s">
        <v>71</v>
      </c>
      <c r="D50" s="133" t="s">
        <v>72</v>
      </c>
      <c r="E50" s="134">
        <v>13.69</v>
      </c>
      <c r="F50" s="135">
        <v>13.69</v>
      </c>
      <c r="G50" s="134"/>
      <c r="H50" s="134" t="s">
        <v>73</v>
      </c>
      <c r="I50" s="134">
        <v>2</v>
      </c>
      <c r="J50" s="134"/>
      <c r="K50" s="134" t="s">
        <v>74</v>
      </c>
      <c r="L50" s="135">
        <v>23</v>
      </c>
      <c r="M50" s="135"/>
      <c r="N50" s="135" t="s">
        <v>75</v>
      </c>
      <c r="O50" s="135"/>
      <c r="P50" s="135"/>
      <c r="Q50" s="135"/>
      <c r="R50" s="135"/>
      <c r="S50" s="135"/>
      <c r="T50" s="135"/>
      <c r="U50" s="135"/>
      <c r="V50" s="135"/>
    </row>
    <row r="51" spans="1:22" ht="45.6" x14ac:dyDescent="0.25">
      <c r="A51" s="136">
        <v>9</v>
      </c>
      <c r="B51" s="137">
        <v>9</v>
      </c>
      <c r="C51" s="138" t="s">
        <v>114</v>
      </c>
      <c r="D51" s="139" t="s">
        <v>115</v>
      </c>
      <c r="E51" s="140">
        <v>18.600000000000001</v>
      </c>
      <c r="F51" s="141" t="s">
        <v>116</v>
      </c>
      <c r="G51" s="140"/>
      <c r="H51" s="140">
        <v>37</v>
      </c>
      <c r="I51" s="140" t="s">
        <v>117</v>
      </c>
      <c r="J51" s="140"/>
      <c r="K51" s="140">
        <v>69</v>
      </c>
      <c r="L51" s="141" t="s">
        <v>118</v>
      </c>
      <c r="M51" s="141"/>
      <c r="N51" s="141" t="s">
        <v>85</v>
      </c>
      <c r="O51" s="141"/>
      <c r="P51" s="141"/>
      <c r="Q51" s="141"/>
      <c r="R51" s="141"/>
      <c r="S51" s="141"/>
      <c r="T51" s="141"/>
      <c r="U51" s="141"/>
      <c r="V51" s="141"/>
    </row>
    <row r="52" spans="1:22" ht="19.350000000000001" customHeight="1" x14ac:dyDescent="0.25">
      <c r="A52" s="128" t="s">
        <v>119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79.8" x14ac:dyDescent="0.25">
      <c r="A53" s="130">
        <v>10</v>
      </c>
      <c r="B53" s="131">
        <v>10</v>
      </c>
      <c r="C53" s="132" t="s">
        <v>120</v>
      </c>
      <c r="D53" s="133" t="s">
        <v>121</v>
      </c>
      <c r="E53" s="134">
        <v>3149.64</v>
      </c>
      <c r="F53" s="135" t="s">
        <v>122</v>
      </c>
      <c r="G53" s="134" t="s">
        <v>123</v>
      </c>
      <c r="H53" s="134" t="s">
        <v>124</v>
      </c>
      <c r="I53" s="134" t="s">
        <v>125</v>
      </c>
      <c r="J53" s="134">
        <v>2</v>
      </c>
      <c r="K53" s="134" t="s">
        <v>126</v>
      </c>
      <c r="L53" s="135" t="s">
        <v>127</v>
      </c>
      <c r="M53" s="135"/>
      <c r="N53" s="135" t="s">
        <v>75</v>
      </c>
      <c r="O53" s="135"/>
      <c r="P53" s="135"/>
      <c r="Q53" s="135"/>
      <c r="R53" s="135"/>
      <c r="S53" s="135"/>
      <c r="T53" s="135"/>
      <c r="U53" s="135"/>
      <c r="V53" s="135" t="s">
        <v>128</v>
      </c>
    </row>
    <row r="54" spans="1:22" ht="68.400000000000006" x14ac:dyDescent="0.25">
      <c r="A54" s="130">
        <v>11</v>
      </c>
      <c r="B54" s="131">
        <v>11</v>
      </c>
      <c r="C54" s="132" t="s">
        <v>71</v>
      </c>
      <c r="D54" s="133" t="s">
        <v>72</v>
      </c>
      <c r="E54" s="134">
        <v>13.69</v>
      </c>
      <c r="F54" s="135">
        <v>13.69</v>
      </c>
      <c r="G54" s="134"/>
      <c r="H54" s="134" t="s">
        <v>73</v>
      </c>
      <c r="I54" s="134">
        <v>2</v>
      </c>
      <c r="J54" s="134"/>
      <c r="K54" s="134" t="s">
        <v>74</v>
      </c>
      <c r="L54" s="135">
        <v>23</v>
      </c>
      <c r="M54" s="135"/>
      <c r="N54" s="135" t="s">
        <v>75</v>
      </c>
      <c r="O54" s="135"/>
      <c r="P54" s="135"/>
      <c r="Q54" s="135"/>
      <c r="R54" s="135"/>
      <c r="S54" s="135"/>
      <c r="T54" s="135"/>
      <c r="U54" s="135"/>
      <c r="V54" s="135"/>
    </row>
    <row r="55" spans="1:22" ht="45.6" x14ac:dyDescent="0.25">
      <c r="A55" s="130">
        <v>12</v>
      </c>
      <c r="B55" s="131">
        <v>12</v>
      </c>
      <c r="C55" s="132" t="s">
        <v>129</v>
      </c>
      <c r="D55" s="133" t="s">
        <v>130</v>
      </c>
      <c r="E55" s="134">
        <v>17.600000000000001</v>
      </c>
      <c r="F55" s="135" t="s">
        <v>131</v>
      </c>
      <c r="G55" s="134"/>
      <c r="H55" s="134">
        <v>70</v>
      </c>
      <c r="I55" s="134" t="s">
        <v>132</v>
      </c>
      <c r="J55" s="134"/>
      <c r="K55" s="134">
        <v>112</v>
      </c>
      <c r="L55" s="135" t="s">
        <v>133</v>
      </c>
      <c r="M55" s="135"/>
      <c r="N55" s="135" t="s">
        <v>85</v>
      </c>
      <c r="O55" s="135"/>
      <c r="P55" s="135"/>
      <c r="Q55" s="135"/>
      <c r="R55" s="135"/>
      <c r="S55" s="135"/>
      <c r="T55" s="135"/>
      <c r="U55" s="135"/>
      <c r="V55" s="135"/>
    </row>
    <row r="56" spans="1:22" ht="57" x14ac:dyDescent="0.25">
      <c r="A56" s="130">
        <v>13</v>
      </c>
      <c r="B56" s="131">
        <v>13</v>
      </c>
      <c r="C56" s="132" t="s">
        <v>134</v>
      </c>
      <c r="D56" s="133" t="s">
        <v>135</v>
      </c>
      <c r="E56" s="134">
        <v>1170.06</v>
      </c>
      <c r="F56" s="135">
        <v>1094.5</v>
      </c>
      <c r="G56" s="134" t="s">
        <v>136</v>
      </c>
      <c r="H56" s="134" t="s">
        <v>137</v>
      </c>
      <c r="I56" s="134">
        <v>11</v>
      </c>
      <c r="J56" s="134">
        <v>1</v>
      </c>
      <c r="K56" s="134" t="s">
        <v>138</v>
      </c>
      <c r="L56" s="135">
        <v>121</v>
      </c>
      <c r="M56" s="135"/>
      <c r="N56" s="135" t="s">
        <v>75</v>
      </c>
      <c r="O56" s="135"/>
      <c r="P56" s="135"/>
      <c r="Q56" s="135"/>
      <c r="R56" s="135"/>
      <c r="S56" s="135"/>
      <c r="T56" s="135"/>
      <c r="U56" s="135"/>
      <c r="V56" s="135" t="s">
        <v>139</v>
      </c>
    </row>
    <row r="57" spans="1:22" ht="57" x14ac:dyDescent="0.25">
      <c r="A57" s="136">
        <v>14</v>
      </c>
      <c r="B57" s="137">
        <v>14</v>
      </c>
      <c r="C57" s="138" t="s">
        <v>140</v>
      </c>
      <c r="D57" s="139" t="s">
        <v>141</v>
      </c>
      <c r="E57" s="140">
        <v>3427.26</v>
      </c>
      <c r="F57" s="141" t="s">
        <v>142</v>
      </c>
      <c r="G57" s="140" t="s">
        <v>143</v>
      </c>
      <c r="H57" s="140" t="s">
        <v>144</v>
      </c>
      <c r="I57" s="140" t="s">
        <v>145</v>
      </c>
      <c r="J57" s="140" t="s">
        <v>146</v>
      </c>
      <c r="K57" s="140" t="s">
        <v>147</v>
      </c>
      <c r="L57" s="141" t="s">
        <v>148</v>
      </c>
      <c r="M57" s="141"/>
      <c r="N57" s="141" t="s">
        <v>75</v>
      </c>
      <c r="O57" s="141"/>
      <c r="P57" s="141"/>
      <c r="Q57" s="141"/>
      <c r="R57" s="141"/>
      <c r="S57" s="141"/>
      <c r="T57" s="141"/>
      <c r="U57" s="141"/>
      <c r="V57" s="141" t="s">
        <v>149</v>
      </c>
    </row>
    <row r="58" spans="1:22" ht="19.350000000000001" customHeight="1" x14ac:dyDescent="0.25">
      <c r="A58" s="128" t="s">
        <v>150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57" x14ac:dyDescent="0.25">
      <c r="A59" s="136">
        <v>15</v>
      </c>
      <c r="B59" s="137">
        <v>15</v>
      </c>
      <c r="C59" s="138" t="s">
        <v>151</v>
      </c>
      <c r="D59" s="139" t="s">
        <v>152</v>
      </c>
      <c r="E59" s="140">
        <v>508.07</v>
      </c>
      <c r="F59" s="141" t="s">
        <v>153</v>
      </c>
      <c r="G59" s="140">
        <v>1.03</v>
      </c>
      <c r="H59" s="140" t="s">
        <v>154</v>
      </c>
      <c r="I59" s="140" t="s">
        <v>155</v>
      </c>
      <c r="J59" s="140"/>
      <c r="K59" s="140" t="s">
        <v>156</v>
      </c>
      <c r="L59" s="141" t="s">
        <v>157</v>
      </c>
      <c r="M59" s="141"/>
      <c r="N59" s="141" t="s">
        <v>75</v>
      </c>
      <c r="O59" s="141"/>
      <c r="P59" s="141"/>
      <c r="Q59" s="141"/>
      <c r="R59" s="141"/>
      <c r="S59" s="141"/>
      <c r="T59" s="141"/>
      <c r="U59" s="141"/>
      <c r="V59" s="141"/>
    </row>
    <row r="60" spans="1:22" ht="19.350000000000001" customHeight="1" x14ac:dyDescent="0.25">
      <c r="A60" s="128" t="s">
        <v>158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57" x14ac:dyDescent="0.25">
      <c r="A61" s="136">
        <v>16</v>
      </c>
      <c r="B61" s="137">
        <v>16</v>
      </c>
      <c r="C61" s="138" t="s">
        <v>151</v>
      </c>
      <c r="D61" s="139" t="s">
        <v>159</v>
      </c>
      <c r="E61" s="140">
        <v>508.07</v>
      </c>
      <c r="F61" s="141" t="s">
        <v>153</v>
      </c>
      <c r="G61" s="140">
        <v>1.03</v>
      </c>
      <c r="H61" s="140" t="s">
        <v>160</v>
      </c>
      <c r="I61" s="140" t="s">
        <v>161</v>
      </c>
      <c r="J61" s="140"/>
      <c r="K61" s="140" t="s">
        <v>162</v>
      </c>
      <c r="L61" s="141" t="s">
        <v>163</v>
      </c>
      <c r="M61" s="141"/>
      <c r="N61" s="141" t="s">
        <v>75</v>
      </c>
      <c r="O61" s="141"/>
      <c r="P61" s="141"/>
      <c r="Q61" s="141"/>
      <c r="R61" s="141"/>
      <c r="S61" s="141"/>
      <c r="T61" s="141"/>
      <c r="U61" s="141"/>
      <c r="V61" s="141"/>
    </row>
    <row r="62" spans="1:22" ht="19.350000000000001" customHeight="1" x14ac:dyDescent="0.25">
      <c r="A62" s="128" t="s">
        <v>164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79.8" x14ac:dyDescent="0.25">
      <c r="A63" s="130">
        <v>17</v>
      </c>
      <c r="B63" s="131">
        <v>17</v>
      </c>
      <c r="C63" s="132" t="s">
        <v>165</v>
      </c>
      <c r="D63" s="133" t="s">
        <v>166</v>
      </c>
      <c r="E63" s="134">
        <v>3591.9</v>
      </c>
      <c r="F63" s="135" t="s">
        <v>167</v>
      </c>
      <c r="G63" s="134" t="s">
        <v>168</v>
      </c>
      <c r="H63" s="134" t="s">
        <v>169</v>
      </c>
      <c r="I63" s="134" t="s">
        <v>170</v>
      </c>
      <c r="J63" s="134">
        <v>3</v>
      </c>
      <c r="K63" s="134" t="s">
        <v>171</v>
      </c>
      <c r="L63" s="135" t="s">
        <v>172</v>
      </c>
      <c r="M63" s="135"/>
      <c r="N63" s="135" t="s">
        <v>75</v>
      </c>
      <c r="O63" s="135"/>
      <c r="P63" s="135"/>
      <c r="Q63" s="135"/>
      <c r="R63" s="135"/>
      <c r="S63" s="135"/>
      <c r="T63" s="135"/>
      <c r="U63" s="135"/>
      <c r="V63" s="135" t="s">
        <v>173</v>
      </c>
    </row>
    <row r="64" spans="1:22" ht="68.400000000000006" x14ac:dyDescent="0.25">
      <c r="A64" s="130">
        <v>18</v>
      </c>
      <c r="B64" s="131">
        <v>18</v>
      </c>
      <c r="C64" s="132" t="s">
        <v>71</v>
      </c>
      <c r="D64" s="133" t="s">
        <v>72</v>
      </c>
      <c r="E64" s="134">
        <v>13.69</v>
      </c>
      <c r="F64" s="135">
        <v>13.69</v>
      </c>
      <c r="G64" s="134"/>
      <c r="H64" s="134" t="s">
        <v>73</v>
      </c>
      <c r="I64" s="134">
        <v>2</v>
      </c>
      <c r="J64" s="134"/>
      <c r="K64" s="134" t="s">
        <v>74</v>
      </c>
      <c r="L64" s="135">
        <v>23</v>
      </c>
      <c r="M64" s="135"/>
      <c r="N64" s="135" t="s">
        <v>75</v>
      </c>
      <c r="O64" s="135"/>
      <c r="P64" s="135"/>
      <c r="Q64" s="135"/>
      <c r="R64" s="135"/>
      <c r="S64" s="135"/>
      <c r="T64" s="135"/>
      <c r="U64" s="135"/>
      <c r="V64" s="135"/>
    </row>
    <row r="65" spans="1:22" ht="34.200000000000003" x14ac:dyDescent="0.25">
      <c r="A65" s="136">
        <v>19</v>
      </c>
      <c r="B65" s="137">
        <v>19</v>
      </c>
      <c r="C65" s="138" t="s">
        <v>174</v>
      </c>
      <c r="D65" s="139" t="s">
        <v>175</v>
      </c>
      <c r="E65" s="140">
        <v>77.7</v>
      </c>
      <c r="F65" s="141" t="s">
        <v>176</v>
      </c>
      <c r="G65" s="140"/>
      <c r="H65" s="140">
        <v>16</v>
      </c>
      <c r="I65" s="140" t="s">
        <v>177</v>
      </c>
      <c r="J65" s="140"/>
      <c r="K65" s="140">
        <v>73</v>
      </c>
      <c r="L65" s="141" t="s">
        <v>178</v>
      </c>
      <c r="M65" s="141"/>
      <c r="N65" s="141" t="s">
        <v>85</v>
      </c>
      <c r="O65" s="141"/>
      <c r="P65" s="141"/>
      <c r="Q65" s="141"/>
      <c r="R65" s="141"/>
      <c r="S65" s="141"/>
      <c r="T65" s="141"/>
      <c r="U65" s="141"/>
      <c r="V65" s="141"/>
    </row>
    <row r="66" spans="1:22" ht="19.350000000000001" customHeight="1" x14ac:dyDescent="0.25">
      <c r="A66" s="128" t="s">
        <v>179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79.8" x14ac:dyDescent="0.25">
      <c r="A67" s="130">
        <v>20</v>
      </c>
      <c r="B67" s="131">
        <v>20</v>
      </c>
      <c r="C67" s="132" t="s">
        <v>106</v>
      </c>
      <c r="D67" s="133" t="s">
        <v>107</v>
      </c>
      <c r="E67" s="134">
        <v>2435.67</v>
      </c>
      <c r="F67" s="135" t="s">
        <v>108</v>
      </c>
      <c r="G67" s="134" t="s">
        <v>109</v>
      </c>
      <c r="H67" s="134" t="s">
        <v>110</v>
      </c>
      <c r="I67" s="134" t="s">
        <v>111</v>
      </c>
      <c r="J67" s="134">
        <v>1</v>
      </c>
      <c r="K67" s="134" t="s">
        <v>112</v>
      </c>
      <c r="L67" s="135" t="s">
        <v>113</v>
      </c>
      <c r="M67" s="135"/>
      <c r="N67" s="135" t="s">
        <v>75</v>
      </c>
      <c r="O67" s="135"/>
      <c r="P67" s="135"/>
      <c r="Q67" s="135"/>
      <c r="R67" s="135"/>
      <c r="S67" s="135"/>
      <c r="T67" s="135"/>
      <c r="U67" s="135"/>
      <c r="V67" s="135">
        <v>4</v>
      </c>
    </row>
    <row r="68" spans="1:22" ht="68.400000000000006" x14ac:dyDescent="0.25">
      <c r="A68" s="130">
        <v>21</v>
      </c>
      <c r="B68" s="131">
        <v>21</v>
      </c>
      <c r="C68" s="132" t="s">
        <v>71</v>
      </c>
      <c r="D68" s="133" t="s">
        <v>72</v>
      </c>
      <c r="E68" s="134">
        <v>13.69</v>
      </c>
      <c r="F68" s="135">
        <v>13.69</v>
      </c>
      <c r="G68" s="134"/>
      <c r="H68" s="134" t="s">
        <v>73</v>
      </c>
      <c r="I68" s="134">
        <v>2</v>
      </c>
      <c r="J68" s="134"/>
      <c r="K68" s="134" t="s">
        <v>74</v>
      </c>
      <c r="L68" s="135">
        <v>23</v>
      </c>
      <c r="M68" s="135"/>
      <c r="N68" s="135" t="s">
        <v>75</v>
      </c>
      <c r="O68" s="135"/>
      <c r="P68" s="135"/>
      <c r="Q68" s="135"/>
      <c r="R68" s="135"/>
      <c r="S68" s="135"/>
      <c r="T68" s="135"/>
      <c r="U68" s="135"/>
      <c r="V68" s="135"/>
    </row>
    <row r="69" spans="1:22" ht="45.6" x14ac:dyDescent="0.25">
      <c r="A69" s="136">
        <v>22</v>
      </c>
      <c r="B69" s="137">
        <v>22</v>
      </c>
      <c r="C69" s="138" t="s">
        <v>114</v>
      </c>
      <c r="D69" s="139" t="s">
        <v>180</v>
      </c>
      <c r="E69" s="140">
        <v>18.600000000000001</v>
      </c>
      <c r="F69" s="141" t="s">
        <v>116</v>
      </c>
      <c r="G69" s="140"/>
      <c r="H69" s="140">
        <v>19</v>
      </c>
      <c r="I69" s="140" t="s">
        <v>84</v>
      </c>
      <c r="J69" s="140"/>
      <c r="K69" s="140">
        <v>34</v>
      </c>
      <c r="L69" s="141" t="s">
        <v>181</v>
      </c>
      <c r="M69" s="141"/>
      <c r="N69" s="141" t="s">
        <v>85</v>
      </c>
      <c r="O69" s="141"/>
      <c r="P69" s="141"/>
      <c r="Q69" s="141"/>
      <c r="R69" s="141"/>
      <c r="S69" s="141"/>
      <c r="T69" s="141"/>
      <c r="U69" s="141"/>
      <c r="V69" s="141"/>
    </row>
    <row r="70" spans="1:22" ht="19.350000000000001" customHeight="1" x14ac:dyDescent="0.25">
      <c r="A70" s="128" t="s">
        <v>182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114" x14ac:dyDescent="0.25">
      <c r="A71" s="130">
        <v>23</v>
      </c>
      <c r="B71" s="131">
        <v>23</v>
      </c>
      <c r="C71" s="132" t="s">
        <v>183</v>
      </c>
      <c r="D71" s="133" t="s">
        <v>166</v>
      </c>
      <c r="E71" s="134">
        <v>2285.15</v>
      </c>
      <c r="F71" s="135" t="s">
        <v>184</v>
      </c>
      <c r="G71" s="134">
        <v>75.52</v>
      </c>
      <c r="H71" s="134" t="s">
        <v>185</v>
      </c>
      <c r="I71" s="134" t="s">
        <v>186</v>
      </c>
      <c r="J71" s="134">
        <v>3</v>
      </c>
      <c r="K71" s="134" t="s">
        <v>187</v>
      </c>
      <c r="L71" s="135" t="s">
        <v>188</v>
      </c>
      <c r="M71" s="135"/>
      <c r="N71" s="135" t="s">
        <v>75</v>
      </c>
      <c r="O71" s="135"/>
      <c r="P71" s="135"/>
      <c r="Q71" s="135"/>
      <c r="R71" s="135"/>
      <c r="S71" s="135"/>
      <c r="T71" s="135"/>
      <c r="U71" s="135"/>
      <c r="V71" s="135">
        <v>16</v>
      </c>
    </row>
    <row r="72" spans="1:22" ht="34.200000000000003" x14ac:dyDescent="0.25">
      <c r="A72" s="130">
        <v>24</v>
      </c>
      <c r="B72" s="131">
        <v>24</v>
      </c>
      <c r="C72" s="132" t="s">
        <v>189</v>
      </c>
      <c r="D72" s="133" t="s">
        <v>190</v>
      </c>
      <c r="E72" s="134">
        <v>16.920000000000002</v>
      </c>
      <c r="F72" s="135" t="s">
        <v>191</v>
      </c>
      <c r="G72" s="134"/>
      <c r="H72" s="134">
        <v>68</v>
      </c>
      <c r="I72" s="134" t="s">
        <v>192</v>
      </c>
      <c r="J72" s="134"/>
      <c r="K72" s="134">
        <v>190</v>
      </c>
      <c r="L72" s="135" t="s">
        <v>193</v>
      </c>
      <c r="M72" s="135"/>
      <c r="N72" s="135" t="s">
        <v>85</v>
      </c>
      <c r="O72" s="135"/>
      <c r="P72" s="135"/>
      <c r="Q72" s="135"/>
      <c r="R72" s="135"/>
      <c r="S72" s="135"/>
      <c r="T72" s="135"/>
      <c r="U72" s="135"/>
      <c r="V72" s="135"/>
    </row>
    <row r="73" spans="1:22" ht="45.6" x14ac:dyDescent="0.25">
      <c r="A73" s="130">
        <v>25</v>
      </c>
      <c r="B73" s="131">
        <v>25</v>
      </c>
      <c r="C73" s="132" t="s">
        <v>194</v>
      </c>
      <c r="D73" s="133" t="s">
        <v>180</v>
      </c>
      <c r="E73" s="134">
        <v>2.4500000000000002</v>
      </c>
      <c r="F73" s="135" t="s">
        <v>195</v>
      </c>
      <c r="G73" s="134"/>
      <c r="H73" s="134">
        <v>2</v>
      </c>
      <c r="I73" s="134" t="s">
        <v>196</v>
      </c>
      <c r="J73" s="134"/>
      <c r="K73" s="134">
        <v>6</v>
      </c>
      <c r="L73" s="135" t="s">
        <v>197</v>
      </c>
      <c r="M73" s="135"/>
      <c r="N73" s="135" t="s">
        <v>85</v>
      </c>
      <c r="O73" s="135"/>
      <c r="P73" s="135"/>
      <c r="Q73" s="135"/>
      <c r="R73" s="135"/>
      <c r="S73" s="135"/>
      <c r="T73" s="135"/>
      <c r="U73" s="135"/>
      <c r="V73" s="135"/>
    </row>
    <row r="74" spans="1:22" ht="68.400000000000006" x14ac:dyDescent="0.25">
      <c r="A74" s="130">
        <v>26</v>
      </c>
      <c r="B74" s="131">
        <v>26</v>
      </c>
      <c r="C74" s="132" t="s">
        <v>71</v>
      </c>
      <c r="D74" s="133" t="s">
        <v>72</v>
      </c>
      <c r="E74" s="134">
        <v>13.69</v>
      </c>
      <c r="F74" s="135">
        <v>13.69</v>
      </c>
      <c r="G74" s="134"/>
      <c r="H74" s="134" t="s">
        <v>73</v>
      </c>
      <c r="I74" s="134">
        <v>2</v>
      </c>
      <c r="J74" s="134"/>
      <c r="K74" s="134" t="s">
        <v>74</v>
      </c>
      <c r="L74" s="135">
        <v>23</v>
      </c>
      <c r="M74" s="135"/>
      <c r="N74" s="135" t="s">
        <v>75</v>
      </c>
      <c r="O74" s="135"/>
      <c r="P74" s="135"/>
      <c r="Q74" s="135"/>
      <c r="R74" s="135"/>
      <c r="S74" s="135"/>
      <c r="T74" s="135"/>
      <c r="U74" s="135"/>
      <c r="V74" s="135"/>
    </row>
    <row r="75" spans="1:22" ht="45.6" x14ac:dyDescent="0.25">
      <c r="A75" s="136">
        <v>27</v>
      </c>
      <c r="B75" s="137">
        <v>27</v>
      </c>
      <c r="C75" s="138" t="s">
        <v>198</v>
      </c>
      <c r="D75" s="139" t="s">
        <v>115</v>
      </c>
      <c r="E75" s="140">
        <v>0.95</v>
      </c>
      <c r="F75" s="141" t="s">
        <v>199</v>
      </c>
      <c r="G75" s="140"/>
      <c r="H75" s="140">
        <v>2</v>
      </c>
      <c r="I75" s="140" t="s">
        <v>196</v>
      </c>
      <c r="J75" s="140"/>
      <c r="K75" s="140">
        <v>8</v>
      </c>
      <c r="L75" s="141" t="s">
        <v>200</v>
      </c>
      <c r="M75" s="141"/>
      <c r="N75" s="141" t="s">
        <v>85</v>
      </c>
      <c r="O75" s="141"/>
      <c r="P75" s="141"/>
      <c r="Q75" s="141"/>
      <c r="R75" s="141"/>
      <c r="S75" s="141"/>
      <c r="T75" s="141"/>
      <c r="U75" s="141"/>
      <c r="V75" s="141"/>
    </row>
    <row r="76" spans="1:22" ht="19.350000000000001" customHeight="1" x14ac:dyDescent="0.25">
      <c r="A76" s="128" t="s">
        <v>201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</row>
    <row r="77" spans="1:22" ht="57" x14ac:dyDescent="0.25">
      <c r="A77" s="136">
        <v>28</v>
      </c>
      <c r="B77" s="137">
        <v>28</v>
      </c>
      <c r="C77" s="138" t="s">
        <v>151</v>
      </c>
      <c r="D77" s="139" t="s">
        <v>159</v>
      </c>
      <c r="E77" s="140">
        <v>508.07</v>
      </c>
      <c r="F77" s="141" t="s">
        <v>153</v>
      </c>
      <c r="G77" s="140">
        <v>1.03</v>
      </c>
      <c r="H77" s="140" t="s">
        <v>160</v>
      </c>
      <c r="I77" s="140" t="s">
        <v>161</v>
      </c>
      <c r="J77" s="140"/>
      <c r="K77" s="140" t="s">
        <v>162</v>
      </c>
      <c r="L77" s="141" t="s">
        <v>163</v>
      </c>
      <c r="M77" s="141"/>
      <c r="N77" s="141" t="s">
        <v>75</v>
      </c>
      <c r="O77" s="141"/>
      <c r="P77" s="141"/>
      <c r="Q77" s="141"/>
      <c r="R77" s="141"/>
      <c r="S77" s="141"/>
      <c r="T77" s="141"/>
      <c r="U77" s="141"/>
      <c r="V77" s="141"/>
    </row>
    <row r="78" spans="1:22" ht="19.350000000000001" customHeight="1" x14ac:dyDescent="0.25">
      <c r="A78" s="128" t="s">
        <v>202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57" x14ac:dyDescent="0.25">
      <c r="A79" s="136">
        <v>29</v>
      </c>
      <c r="B79" s="137">
        <v>29</v>
      </c>
      <c r="C79" s="138" t="s">
        <v>151</v>
      </c>
      <c r="D79" s="139" t="s">
        <v>159</v>
      </c>
      <c r="E79" s="140">
        <v>508.07</v>
      </c>
      <c r="F79" s="141" t="s">
        <v>153</v>
      </c>
      <c r="G79" s="140">
        <v>1.03</v>
      </c>
      <c r="H79" s="140" t="s">
        <v>160</v>
      </c>
      <c r="I79" s="140" t="s">
        <v>161</v>
      </c>
      <c r="J79" s="140"/>
      <c r="K79" s="140" t="s">
        <v>162</v>
      </c>
      <c r="L79" s="141" t="s">
        <v>163</v>
      </c>
      <c r="M79" s="141"/>
      <c r="N79" s="141" t="s">
        <v>75</v>
      </c>
      <c r="O79" s="141"/>
      <c r="P79" s="141"/>
      <c r="Q79" s="141"/>
      <c r="R79" s="141"/>
      <c r="S79" s="141"/>
      <c r="T79" s="141"/>
      <c r="U79" s="141"/>
      <c r="V79" s="141"/>
    </row>
    <row r="80" spans="1:22" ht="19.350000000000001" customHeight="1" x14ac:dyDescent="0.25">
      <c r="A80" s="128" t="s">
        <v>203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57" x14ac:dyDescent="0.25">
      <c r="A81" s="136">
        <v>30</v>
      </c>
      <c r="B81" s="137">
        <v>30</v>
      </c>
      <c r="C81" s="138" t="s">
        <v>151</v>
      </c>
      <c r="D81" s="139" t="s">
        <v>159</v>
      </c>
      <c r="E81" s="140">
        <v>508.07</v>
      </c>
      <c r="F81" s="141" t="s">
        <v>153</v>
      </c>
      <c r="G81" s="140">
        <v>1.03</v>
      </c>
      <c r="H81" s="140" t="s">
        <v>160</v>
      </c>
      <c r="I81" s="140" t="s">
        <v>161</v>
      </c>
      <c r="J81" s="140"/>
      <c r="K81" s="140" t="s">
        <v>162</v>
      </c>
      <c r="L81" s="141" t="s">
        <v>163</v>
      </c>
      <c r="M81" s="141"/>
      <c r="N81" s="141" t="s">
        <v>75</v>
      </c>
      <c r="O81" s="141"/>
      <c r="P81" s="141"/>
      <c r="Q81" s="141"/>
      <c r="R81" s="141"/>
      <c r="S81" s="141"/>
      <c r="T81" s="141"/>
      <c r="U81" s="141"/>
      <c r="V81" s="141"/>
    </row>
    <row r="82" spans="1:22" ht="19.350000000000001" customHeight="1" x14ac:dyDescent="0.25">
      <c r="A82" s="128" t="s">
        <v>204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</row>
    <row r="83" spans="1:22" ht="114" x14ac:dyDescent="0.25">
      <c r="A83" s="130">
        <v>31</v>
      </c>
      <c r="B83" s="131">
        <v>31</v>
      </c>
      <c r="C83" s="132" t="s">
        <v>183</v>
      </c>
      <c r="D83" s="133" t="s">
        <v>205</v>
      </c>
      <c r="E83" s="134">
        <v>2285.15</v>
      </c>
      <c r="F83" s="135" t="s">
        <v>184</v>
      </c>
      <c r="G83" s="134">
        <v>75.52</v>
      </c>
      <c r="H83" s="134" t="s">
        <v>206</v>
      </c>
      <c r="I83" s="134" t="s">
        <v>207</v>
      </c>
      <c r="J83" s="134">
        <v>2</v>
      </c>
      <c r="K83" s="134" t="s">
        <v>208</v>
      </c>
      <c r="L83" s="135" t="s">
        <v>209</v>
      </c>
      <c r="M83" s="135"/>
      <c r="N83" s="135" t="s">
        <v>75</v>
      </c>
      <c r="O83" s="135"/>
      <c r="P83" s="135"/>
      <c r="Q83" s="135"/>
      <c r="R83" s="135"/>
      <c r="S83" s="135"/>
      <c r="T83" s="135"/>
      <c r="U83" s="135"/>
      <c r="V83" s="135">
        <v>11</v>
      </c>
    </row>
    <row r="84" spans="1:22" ht="68.400000000000006" x14ac:dyDescent="0.25">
      <c r="A84" s="130">
        <v>32</v>
      </c>
      <c r="B84" s="131">
        <v>32</v>
      </c>
      <c r="C84" s="132" t="s">
        <v>71</v>
      </c>
      <c r="D84" s="133" t="s">
        <v>72</v>
      </c>
      <c r="E84" s="134">
        <v>13.69</v>
      </c>
      <c r="F84" s="135">
        <v>13.69</v>
      </c>
      <c r="G84" s="134"/>
      <c r="H84" s="134" t="s">
        <v>73</v>
      </c>
      <c r="I84" s="134">
        <v>2</v>
      </c>
      <c r="J84" s="134"/>
      <c r="K84" s="134" t="s">
        <v>74</v>
      </c>
      <c r="L84" s="135">
        <v>23</v>
      </c>
      <c r="M84" s="135"/>
      <c r="N84" s="135" t="s">
        <v>75</v>
      </c>
      <c r="O84" s="135"/>
      <c r="P84" s="135"/>
      <c r="Q84" s="135"/>
      <c r="R84" s="135"/>
      <c r="S84" s="135"/>
      <c r="T84" s="135"/>
      <c r="U84" s="135"/>
      <c r="V84" s="135"/>
    </row>
    <row r="85" spans="1:22" ht="34.200000000000003" x14ac:dyDescent="0.25">
      <c r="A85" s="130">
        <v>33</v>
      </c>
      <c r="B85" s="131">
        <v>33</v>
      </c>
      <c r="C85" s="132" t="s">
        <v>189</v>
      </c>
      <c r="D85" s="133" t="s">
        <v>210</v>
      </c>
      <c r="E85" s="134">
        <v>16.920000000000002</v>
      </c>
      <c r="F85" s="135" t="s">
        <v>191</v>
      </c>
      <c r="G85" s="134"/>
      <c r="H85" s="134">
        <v>47</v>
      </c>
      <c r="I85" s="134" t="s">
        <v>211</v>
      </c>
      <c r="J85" s="134"/>
      <c r="K85" s="134">
        <v>133</v>
      </c>
      <c r="L85" s="135" t="s">
        <v>212</v>
      </c>
      <c r="M85" s="135"/>
      <c r="N85" s="135" t="s">
        <v>85</v>
      </c>
      <c r="O85" s="135"/>
      <c r="P85" s="135"/>
      <c r="Q85" s="135"/>
      <c r="R85" s="135"/>
      <c r="S85" s="135"/>
      <c r="T85" s="135"/>
      <c r="U85" s="135"/>
      <c r="V85" s="135"/>
    </row>
    <row r="86" spans="1:22" ht="45.6" x14ac:dyDescent="0.25">
      <c r="A86" s="130">
        <v>34</v>
      </c>
      <c r="B86" s="131">
        <v>34</v>
      </c>
      <c r="C86" s="132" t="s">
        <v>194</v>
      </c>
      <c r="D86" s="133" t="s">
        <v>213</v>
      </c>
      <c r="E86" s="134">
        <v>2.4500000000000002</v>
      </c>
      <c r="F86" s="135" t="s">
        <v>195</v>
      </c>
      <c r="G86" s="134"/>
      <c r="H86" s="134">
        <v>5</v>
      </c>
      <c r="I86" s="134" t="s">
        <v>83</v>
      </c>
      <c r="J86" s="134"/>
      <c r="K86" s="134">
        <v>12</v>
      </c>
      <c r="L86" s="135" t="s">
        <v>214</v>
      </c>
      <c r="M86" s="135"/>
      <c r="N86" s="135" t="s">
        <v>85</v>
      </c>
      <c r="O86" s="135"/>
      <c r="P86" s="135"/>
      <c r="Q86" s="135"/>
      <c r="R86" s="135"/>
      <c r="S86" s="135"/>
      <c r="T86" s="135"/>
      <c r="U86" s="135"/>
      <c r="V86" s="135"/>
    </row>
    <row r="87" spans="1:22" ht="45.6" x14ac:dyDescent="0.25">
      <c r="A87" s="136">
        <v>35</v>
      </c>
      <c r="B87" s="137">
        <v>35</v>
      </c>
      <c r="C87" s="138" t="s">
        <v>198</v>
      </c>
      <c r="D87" s="139" t="s">
        <v>213</v>
      </c>
      <c r="E87" s="140">
        <v>0.95</v>
      </c>
      <c r="F87" s="141" t="s">
        <v>199</v>
      </c>
      <c r="G87" s="140"/>
      <c r="H87" s="140">
        <v>2</v>
      </c>
      <c r="I87" s="140" t="s">
        <v>196</v>
      </c>
      <c r="J87" s="140"/>
      <c r="K87" s="140">
        <v>8</v>
      </c>
      <c r="L87" s="141" t="s">
        <v>200</v>
      </c>
      <c r="M87" s="141"/>
      <c r="N87" s="141" t="s">
        <v>85</v>
      </c>
      <c r="O87" s="141"/>
      <c r="P87" s="141"/>
      <c r="Q87" s="141"/>
      <c r="R87" s="141"/>
      <c r="S87" s="141"/>
      <c r="T87" s="141"/>
      <c r="U87" s="141"/>
      <c r="V87" s="141"/>
    </row>
    <row r="88" spans="1:22" ht="19.350000000000001" customHeight="1" x14ac:dyDescent="0.25">
      <c r="A88" s="128" t="s">
        <v>215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2" ht="79.8" x14ac:dyDescent="0.25">
      <c r="A89" s="130">
        <v>36</v>
      </c>
      <c r="B89" s="131">
        <v>36</v>
      </c>
      <c r="C89" s="132" t="s">
        <v>106</v>
      </c>
      <c r="D89" s="133" t="s">
        <v>216</v>
      </c>
      <c r="E89" s="134">
        <v>2435.67</v>
      </c>
      <c r="F89" s="135" t="s">
        <v>108</v>
      </c>
      <c r="G89" s="134" t="s">
        <v>109</v>
      </c>
      <c r="H89" s="134" t="s">
        <v>217</v>
      </c>
      <c r="I89" s="134" t="s">
        <v>218</v>
      </c>
      <c r="J89" s="134"/>
      <c r="K89" s="134" t="s">
        <v>219</v>
      </c>
      <c r="L89" s="135" t="s">
        <v>220</v>
      </c>
      <c r="M89" s="135"/>
      <c r="N89" s="135" t="s">
        <v>75</v>
      </c>
      <c r="O89" s="135"/>
      <c r="P89" s="135"/>
      <c r="Q89" s="135"/>
      <c r="R89" s="135"/>
      <c r="S89" s="135"/>
      <c r="T89" s="135"/>
      <c r="U89" s="135"/>
      <c r="V89" s="135">
        <v>1</v>
      </c>
    </row>
    <row r="90" spans="1:22" ht="68.400000000000006" x14ac:dyDescent="0.25">
      <c r="A90" s="130">
        <v>37</v>
      </c>
      <c r="B90" s="131">
        <v>37</v>
      </c>
      <c r="C90" s="132" t="s">
        <v>71</v>
      </c>
      <c r="D90" s="133" t="s">
        <v>72</v>
      </c>
      <c r="E90" s="134">
        <v>13.69</v>
      </c>
      <c r="F90" s="135">
        <v>13.69</v>
      </c>
      <c r="G90" s="134"/>
      <c r="H90" s="134" t="s">
        <v>73</v>
      </c>
      <c r="I90" s="134">
        <v>2</v>
      </c>
      <c r="J90" s="134"/>
      <c r="K90" s="134" t="s">
        <v>74</v>
      </c>
      <c r="L90" s="135">
        <v>23</v>
      </c>
      <c r="M90" s="135"/>
      <c r="N90" s="135" t="s">
        <v>75</v>
      </c>
      <c r="O90" s="135"/>
      <c r="P90" s="135"/>
      <c r="Q90" s="135"/>
      <c r="R90" s="135"/>
      <c r="S90" s="135"/>
      <c r="T90" s="135"/>
      <c r="U90" s="135"/>
      <c r="V90" s="135"/>
    </row>
    <row r="91" spans="1:22" ht="45.6" x14ac:dyDescent="0.25">
      <c r="A91" s="136">
        <v>38</v>
      </c>
      <c r="B91" s="137">
        <v>38</v>
      </c>
      <c r="C91" s="138" t="s">
        <v>114</v>
      </c>
      <c r="D91" s="139" t="s">
        <v>115</v>
      </c>
      <c r="E91" s="140">
        <v>18.600000000000001</v>
      </c>
      <c r="F91" s="141" t="s">
        <v>116</v>
      </c>
      <c r="G91" s="140"/>
      <c r="H91" s="140">
        <v>37</v>
      </c>
      <c r="I91" s="140" t="s">
        <v>117</v>
      </c>
      <c r="J91" s="140"/>
      <c r="K91" s="140">
        <v>69</v>
      </c>
      <c r="L91" s="141" t="s">
        <v>118</v>
      </c>
      <c r="M91" s="141"/>
      <c r="N91" s="141" t="s">
        <v>85</v>
      </c>
      <c r="O91" s="141"/>
      <c r="P91" s="141"/>
      <c r="Q91" s="141"/>
      <c r="R91" s="141"/>
      <c r="S91" s="141"/>
      <c r="T91" s="141"/>
      <c r="U91" s="141"/>
      <c r="V91" s="141"/>
    </row>
    <row r="92" spans="1:22" ht="19.350000000000001" customHeight="1" x14ac:dyDescent="0.25">
      <c r="A92" s="128" t="s">
        <v>221</v>
      </c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</row>
    <row r="93" spans="1:22" ht="18.45" customHeight="1" x14ac:dyDescent="0.25">
      <c r="A93" s="142" t="s">
        <v>222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</row>
    <row r="94" spans="1:22" ht="57" x14ac:dyDescent="0.25">
      <c r="A94" s="130">
        <v>39</v>
      </c>
      <c r="B94" s="131">
        <v>39</v>
      </c>
      <c r="C94" s="132" t="s">
        <v>151</v>
      </c>
      <c r="D94" s="133" t="s">
        <v>223</v>
      </c>
      <c r="E94" s="134">
        <v>508.07</v>
      </c>
      <c r="F94" s="135" t="s">
        <v>153</v>
      </c>
      <c r="G94" s="134">
        <v>1.03</v>
      </c>
      <c r="H94" s="134" t="s">
        <v>224</v>
      </c>
      <c r="I94" s="134" t="s">
        <v>225</v>
      </c>
      <c r="J94" s="134"/>
      <c r="K94" s="134" t="s">
        <v>226</v>
      </c>
      <c r="L94" s="135" t="s">
        <v>227</v>
      </c>
      <c r="M94" s="135"/>
      <c r="N94" s="135" t="s">
        <v>75</v>
      </c>
      <c r="O94" s="135"/>
      <c r="P94" s="135"/>
      <c r="Q94" s="135"/>
      <c r="R94" s="135"/>
      <c r="S94" s="135"/>
      <c r="T94" s="135"/>
      <c r="U94" s="135"/>
      <c r="V94" s="135">
        <v>1</v>
      </c>
    </row>
    <row r="95" spans="1:22" ht="68.400000000000006" x14ac:dyDescent="0.25">
      <c r="A95" s="130">
        <v>40</v>
      </c>
      <c r="B95" s="131">
        <v>40</v>
      </c>
      <c r="C95" s="132" t="s">
        <v>228</v>
      </c>
      <c r="D95" s="133" t="s">
        <v>229</v>
      </c>
      <c r="E95" s="134">
        <v>78.430000000000007</v>
      </c>
      <c r="F95" s="135">
        <v>69.02</v>
      </c>
      <c r="G95" s="134" t="s">
        <v>230</v>
      </c>
      <c r="H95" s="134" t="s">
        <v>231</v>
      </c>
      <c r="I95" s="134">
        <v>311</v>
      </c>
      <c r="J95" s="134" t="s">
        <v>232</v>
      </c>
      <c r="K95" s="134" t="s">
        <v>233</v>
      </c>
      <c r="L95" s="135">
        <v>3423</v>
      </c>
      <c r="M95" s="135"/>
      <c r="N95" s="135" t="s">
        <v>75</v>
      </c>
      <c r="O95" s="135"/>
      <c r="P95" s="135"/>
      <c r="Q95" s="135"/>
      <c r="R95" s="135"/>
      <c r="S95" s="135"/>
      <c r="T95" s="135"/>
      <c r="U95" s="135"/>
      <c r="V95" s="135" t="s">
        <v>234</v>
      </c>
    </row>
    <row r="96" spans="1:22" ht="68.400000000000006" x14ac:dyDescent="0.25">
      <c r="A96" s="130">
        <v>41</v>
      </c>
      <c r="B96" s="131">
        <v>41</v>
      </c>
      <c r="C96" s="132" t="s">
        <v>228</v>
      </c>
      <c r="D96" s="133" t="s">
        <v>235</v>
      </c>
      <c r="E96" s="134">
        <v>78.430000000000007</v>
      </c>
      <c r="F96" s="135">
        <v>69.02</v>
      </c>
      <c r="G96" s="134" t="s">
        <v>230</v>
      </c>
      <c r="H96" s="134" t="s">
        <v>236</v>
      </c>
      <c r="I96" s="134">
        <v>207</v>
      </c>
      <c r="J96" s="134" t="s">
        <v>237</v>
      </c>
      <c r="K96" s="134" t="s">
        <v>238</v>
      </c>
      <c r="L96" s="135">
        <v>2282</v>
      </c>
      <c r="M96" s="135"/>
      <c r="N96" s="135" t="s">
        <v>75</v>
      </c>
      <c r="O96" s="135"/>
      <c r="P96" s="135"/>
      <c r="Q96" s="135"/>
      <c r="R96" s="135"/>
      <c r="S96" s="135"/>
      <c r="T96" s="135"/>
      <c r="U96" s="135"/>
      <c r="V96" s="135" t="s">
        <v>239</v>
      </c>
    </row>
    <row r="97" spans="1:22" ht="57" x14ac:dyDescent="0.25">
      <c r="A97" s="130">
        <v>42</v>
      </c>
      <c r="B97" s="131">
        <v>42</v>
      </c>
      <c r="C97" s="132" t="s">
        <v>151</v>
      </c>
      <c r="D97" s="133" t="s">
        <v>223</v>
      </c>
      <c r="E97" s="134">
        <v>508.07</v>
      </c>
      <c r="F97" s="135" t="s">
        <v>153</v>
      </c>
      <c r="G97" s="134">
        <v>1.03</v>
      </c>
      <c r="H97" s="134" t="s">
        <v>224</v>
      </c>
      <c r="I97" s="134" t="s">
        <v>225</v>
      </c>
      <c r="J97" s="134"/>
      <c r="K97" s="134" t="s">
        <v>226</v>
      </c>
      <c r="L97" s="135" t="s">
        <v>227</v>
      </c>
      <c r="M97" s="135"/>
      <c r="N97" s="135" t="s">
        <v>75</v>
      </c>
      <c r="O97" s="135"/>
      <c r="P97" s="135"/>
      <c r="Q97" s="135"/>
      <c r="R97" s="135"/>
      <c r="S97" s="135"/>
      <c r="T97" s="135"/>
      <c r="U97" s="135"/>
      <c r="V97" s="135">
        <v>1</v>
      </c>
    </row>
    <row r="98" spans="1:22" ht="68.400000000000006" x14ac:dyDescent="0.25">
      <c r="A98" s="130">
        <v>43</v>
      </c>
      <c r="B98" s="131">
        <v>43</v>
      </c>
      <c r="C98" s="132" t="s">
        <v>228</v>
      </c>
      <c r="D98" s="133" t="s">
        <v>240</v>
      </c>
      <c r="E98" s="134">
        <v>78.430000000000007</v>
      </c>
      <c r="F98" s="135">
        <v>69.02</v>
      </c>
      <c r="G98" s="134" t="s">
        <v>230</v>
      </c>
      <c r="H98" s="134" t="s">
        <v>241</v>
      </c>
      <c r="I98" s="134">
        <v>415</v>
      </c>
      <c r="J98" s="134" t="s">
        <v>242</v>
      </c>
      <c r="K98" s="134" t="s">
        <v>243</v>
      </c>
      <c r="L98" s="135">
        <v>4565</v>
      </c>
      <c r="M98" s="135"/>
      <c r="N98" s="135" t="s">
        <v>75</v>
      </c>
      <c r="O98" s="135"/>
      <c r="P98" s="135"/>
      <c r="Q98" s="135"/>
      <c r="R98" s="135"/>
      <c r="S98" s="135"/>
      <c r="T98" s="135"/>
      <c r="U98" s="135"/>
      <c r="V98" s="135" t="s">
        <v>244</v>
      </c>
    </row>
    <row r="99" spans="1:22" ht="18.45" customHeight="1" x14ac:dyDescent="0.25">
      <c r="A99" s="142" t="s">
        <v>245</v>
      </c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</row>
    <row r="100" spans="1:22" ht="57" x14ac:dyDescent="0.25">
      <c r="A100" s="130">
        <v>44</v>
      </c>
      <c r="B100" s="131">
        <v>44</v>
      </c>
      <c r="C100" s="132" t="s">
        <v>151</v>
      </c>
      <c r="D100" s="133" t="s">
        <v>246</v>
      </c>
      <c r="E100" s="134">
        <v>508.07</v>
      </c>
      <c r="F100" s="135" t="s">
        <v>153</v>
      </c>
      <c r="G100" s="134">
        <v>1.03</v>
      </c>
      <c r="H100" s="134" t="s">
        <v>247</v>
      </c>
      <c r="I100" s="134" t="s">
        <v>248</v>
      </c>
      <c r="J100" s="134">
        <v>1</v>
      </c>
      <c r="K100" s="134" t="s">
        <v>249</v>
      </c>
      <c r="L100" s="135" t="s">
        <v>250</v>
      </c>
      <c r="M100" s="135"/>
      <c r="N100" s="135" t="s">
        <v>75</v>
      </c>
      <c r="O100" s="135"/>
      <c r="P100" s="135"/>
      <c r="Q100" s="135"/>
      <c r="R100" s="135"/>
      <c r="S100" s="135"/>
      <c r="T100" s="135"/>
      <c r="U100" s="135"/>
      <c r="V100" s="135">
        <v>4</v>
      </c>
    </row>
    <row r="101" spans="1:22" ht="18.45" customHeight="1" x14ac:dyDescent="0.25">
      <c r="A101" s="142" t="s">
        <v>222</v>
      </c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</row>
    <row r="102" spans="1:22" ht="57" x14ac:dyDescent="0.25">
      <c r="A102" s="130">
        <v>45</v>
      </c>
      <c r="B102" s="131">
        <v>45</v>
      </c>
      <c r="C102" s="132" t="s">
        <v>151</v>
      </c>
      <c r="D102" s="133" t="s">
        <v>251</v>
      </c>
      <c r="E102" s="134">
        <v>508.07</v>
      </c>
      <c r="F102" s="135" t="s">
        <v>153</v>
      </c>
      <c r="G102" s="134">
        <v>1.03</v>
      </c>
      <c r="H102" s="134" t="s">
        <v>252</v>
      </c>
      <c r="I102" s="134" t="s">
        <v>253</v>
      </c>
      <c r="J102" s="134"/>
      <c r="K102" s="134" t="s">
        <v>254</v>
      </c>
      <c r="L102" s="135" t="s">
        <v>255</v>
      </c>
      <c r="M102" s="135"/>
      <c r="N102" s="135" t="s">
        <v>75</v>
      </c>
      <c r="O102" s="135"/>
      <c r="P102" s="135"/>
      <c r="Q102" s="135"/>
      <c r="R102" s="135"/>
      <c r="S102" s="135"/>
      <c r="T102" s="135"/>
      <c r="U102" s="135"/>
      <c r="V102" s="135">
        <v>1</v>
      </c>
    </row>
    <row r="103" spans="1:22" ht="18.45" customHeight="1" x14ac:dyDescent="0.25">
      <c r="A103" s="142" t="s">
        <v>222</v>
      </c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</row>
    <row r="104" spans="1:22" ht="68.400000000000006" x14ac:dyDescent="0.25">
      <c r="A104" s="130">
        <v>46</v>
      </c>
      <c r="B104" s="131">
        <v>46</v>
      </c>
      <c r="C104" s="132" t="s">
        <v>228</v>
      </c>
      <c r="D104" s="133" t="s">
        <v>256</v>
      </c>
      <c r="E104" s="134">
        <v>78.430000000000007</v>
      </c>
      <c r="F104" s="135">
        <v>69.02</v>
      </c>
      <c r="G104" s="134" t="s">
        <v>230</v>
      </c>
      <c r="H104" s="134" t="s">
        <v>257</v>
      </c>
      <c r="I104" s="134">
        <v>14</v>
      </c>
      <c r="J104" s="134" t="s">
        <v>258</v>
      </c>
      <c r="K104" s="134" t="s">
        <v>259</v>
      </c>
      <c r="L104" s="135">
        <v>160</v>
      </c>
      <c r="M104" s="135"/>
      <c r="N104" s="135" t="s">
        <v>75</v>
      </c>
      <c r="O104" s="135"/>
      <c r="P104" s="135"/>
      <c r="Q104" s="135"/>
      <c r="R104" s="135"/>
      <c r="S104" s="135"/>
      <c r="T104" s="135"/>
      <c r="U104" s="135"/>
      <c r="V104" s="135" t="s">
        <v>260</v>
      </c>
    </row>
    <row r="105" spans="1:22" ht="18.45" customHeight="1" x14ac:dyDescent="0.25">
      <c r="A105" s="142" t="s">
        <v>261</v>
      </c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</row>
    <row r="106" spans="1:22" ht="68.400000000000006" x14ac:dyDescent="0.25">
      <c r="A106" s="130">
        <v>47</v>
      </c>
      <c r="B106" s="131">
        <v>47</v>
      </c>
      <c r="C106" s="132" t="s">
        <v>71</v>
      </c>
      <c r="D106" s="133" t="s">
        <v>72</v>
      </c>
      <c r="E106" s="134">
        <v>13.69</v>
      </c>
      <c r="F106" s="135">
        <v>13.69</v>
      </c>
      <c r="G106" s="134"/>
      <c r="H106" s="134" t="s">
        <v>73</v>
      </c>
      <c r="I106" s="134">
        <v>2</v>
      </c>
      <c r="J106" s="134"/>
      <c r="K106" s="134" t="s">
        <v>74</v>
      </c>
      <c r="L106" s="135">
        <v>23</v>
      </c>
      <c r="M106" s="135"/>
      <c r="N106" s="135" t="s">
        <v>75</v>
      </c>
      <c r="O106" s="135"/>
      <c r="P106" s="135"/>
      <c r="Q106" s="135"/>
      <c r="R106" s="135"/>
      <c r="S106" s="135"/>
      <c r="T106" s="135"/>
      <c r="U106" s="135"/>
      <c r="V106" s="135"/>
    </row>
    <row r="107" spans="1:22" ht="114" x14ac:dyDescent="0.25">
      <c r="A107" s="130">
        <v>48</v>
      </c>
      <c r="B107" s="131">
        <v>48</v>
      </c>
      <c r="C107" s="132" t="s">
        <v>262</v>
      </c>
      <c r="D107" s="133" t="s">
        <v>166</v>
      </c>
      <c r="E107" s="134">
        <v>2406.83</v>
      </c>
      <c r="F107" s="135" t="s">
        <v>263</v>
      </c>
      <c r="G107" s="134">
        <v>76.17</v>
      </c>
      <c r="H107" s="134" t="s">
        <v>264</v>
      </c>
      <c r="I107" s="134" t="s">
        <v>265</v>
      </c>
      <c r="J107" s="134">
        <v>3</v>
      </c>
      <c r="K107" s="134" t="s">
        <v>266</v>
      </c>
      <c r="L107" s="135" t="s">
        <v>267</v>
      </c>
      <c r="M107" s="135"/>
      <c r="N107" s="135" t="s">
        <v>75</v>
      </c>
      <c r="O107" s="135"/>
      <c r="P107" s="135"/>
      <c r="Q107" s="135"/>
      <c r="R107" s="135"/>
      <c r="S107" s="135"/>
      <c r="T107" s="135"/>
      <c r="U107" s="135"/>
      <c r="V107" s="135">
        <v>16</v>
      </c>
    </row>
    <row r="108" spans="1:22" ht="34.200000000000003" x14ac:dyDescent="0.25">
      <c r="A108" s="130">
        <v>49</v>
      </c>
      <c r="B108" s="131">
        <v>49</v>
      </c>
      <c r="C108" s="132" t="s">
        <v>189</v>
      </c>
      <c r="D108" s="133" t="s">
        <v>190</v>
      </c>
      <c r="E108" s="134">
        <v>16.920000000000002</v>
      </c>
      <c r="F108" s="135" t="s">
        <v>191</v>
      </c>
      <c r="G108" s="134"/>
      <c r="H108" s="134">
        <v>68</v>
      </c>
      <c r="I108" s="134" t="s">
        <v>192</v>
      </c>
      <c r="J108" s="134"/>
      <c r="K108" s="134">
        <v>190</v>
      </c>
      <c r="L108" s="135" t="s">
        <v>193</v>
      </c>
      <c r="M108" s="135"/>
      <c r="N108" s="135" t="s">
        <v>85</v>
      </c>
      <c r="O108" s="135"/>
      <c r="P108" s="135"/>
      <c r="Q108" s="135"/>
      <c r="R108" s="135"/>
      <c r="S108" s="135"/>
      <c r="T108" s="135"/>
      <c r="U108" s="135"/>
      <c r="V108" s="135"/>
    </row>
    <row r="109" spans="1:22" ht="57" x14ac:dyDescent="0.25">
      <c r="A109" s="130">
        <v>50</v>
      </c>
      <c r="B109" s="131">
        <v>50</v>
      </c>
      <c r="C109" s="132" t="s">
        <v>268</v>
      </c>
      <c r="D109" s="133" t="s">
        <v>213</v>
      </c>
      <c r="E109" s="134">
        <v>12.46</v>
      </c>
      <c r="F109" s="135" t="s">
        <v>269</v>
      </c>
      <c r="G109" s="134"/>
      <c r="H109" s="134">
        <v>25</v>
      </c>
      <c r="I109" s="134" t="s">
        <v>270</v>
      </c>
      <c r="J109" s="134"/>
      <c r="K109" s="134">
        <v>58</v>
      </c>
      <c r="L109" s="135" t="s">
        <v>271</v>
      </c>
      <c r="M109" s="135"/>
      <c r="N109" s="135" t="s">
        <v>85</v>
      </c>
      <c r="O109" s="135"/>
      <c r="P109" s="135"/>
      <c r="Q109" s="135"/>
      <c r="R109" s="135"/>
      <c r="S109" s="135"/>
      <c r="T109" s="135"/>
      <c r="U109" s="135"/>
      <c r="V109" s="135"/>
    </row>
    <row r="110" spans="1:22" ht="45.6" x14ac:dyDescent="0.25">
      <c r="A110" s="130">
        <v>51</v>
      </c>
      <c r="B110" s="131">
        <v>51</v>
      </c>
      <c r="C110" s="132" t="s">
        <v>194</v>
      </c>
      <c r="D110" s="133" t="s">
        <v>213</v>
      </c>
      <c r="E110" s="134">
        <v>2.4500000000000002</v>
      </c>
      <c r="F110" s="135" t="s">
        <v>195</v>
      </c>
      <c r="G110" s="134"/>
      <c r="H110" s="134">
        <v>5</v>
      </c>
      <c r="I110" s="134" t="s">
        <v>83</v>
      </c>
      <c r="J110" s="134"/>
      <c r="K110" s="134">
        <v>12</v>
      </c>
      <c r="L110" s="135" t="s">
        <v>214</v>
      </c>
      <c r="M110" s="135"/>
      <c r="N110" s="135" t="s">
        <v>85</v>
      </c>
      <c r="O110" s="135"/>
      <c r="P110" s="135"/>
      <c r="Q110" s="135"/>
      <c r="R110" s="135"/>
      <c r="S110" s="135"/>
      <c r="T110" s="135"/>
      <c r="U110" s="135"/>
      <c r="V110" s="135"/>
    </row>
    <row r="111" spans="1:22" ht="45.6" x14ac:dyDescent="0.25">
      <c r="A111" s="130">
        <v>52</v>
      </c>
      <c r="B111" s="131">
        <v>52</v>
      </c>
      <c r="C111" s="132" t="s">
        <v>198</v>
      </c>
      <c r="D111" s="133" t="s">
        <v>213</v>
      </c>
      <c r="E111" s="134">
        <v>0.95</v>
      </c>
      <c r="F111" s="135" t="s">
        <v>199</v>
      </c>
      <c r="G111" s="134"/>
      <c r="H111" s="134">
        <v>2</v>
      </c>
      <c r="I111" s="134" t="s">
        <v>196</v>
      </c>
      <c r="J111" s="134"/>
      <c r="K111" s="134">
        <v>8</v>
      </c>
      <c r="L111" s="135" t="s">
        <v>200</v>
      </c>
      <c r="M111" s="135"/>
      <c r="N111" s="135" t="s">
        <v>85</v>
      </c>
      <c r="O111" s="135"/>
      <c r="P111" s="135"/>
      <c r="Q111" s="135"/>
      <c r="R111" s="135"/>
      <c r="S111" s="135"/>
      <c r="T111" s="135"/>
      <c r="U111" s="135"/>
      <c r="V111" s="135"/>
    </row>
    <row r="112" spans="1:22" ht="18.45" customHeight="1" x14ac:dyDescent="0.25">
      <c r="A112" s="142" t="s">
        <v>222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</row>
    <row r="113" spans="1:22" ht="68.400000000000006" x14ac:dyDescent="0.25">
      <c r="A113" s="130">
        <v>53</v>
      </c>
      <c r="B113" s="131">
        <v>53</v>
      </c>
      <c r="C113" s="132" t="s">
        <v>228</v>
      </c>
      <c r="D113" s="133" t="s">
        <v>256</v>
      </c>
      <c r="E113" s="134">
        <v>78.430000000000007</v>
      </c>
      <c r="F113" s="135">
        <v>69.02</v>
      </c>
      <c r="G113" s="134" t="s">
        <v>230</v>
      </c>
      <c r="H113" s="134" t="s">
        <v>257</v>
      </c>
      <c r="I113" s="134">
        <v>14</v>
      </c>
      <c r="J113" s="134" t="s">
        <v>258</v>
      </c>
      <c r="K113" s="134" t="s">
        <v>259</v>
      </c>
      <c r="L113" s="135">
        <v>160</v>
      </c>
      <c r="M113" s="135"/>
      <c r="N113" s="135" t="s">
        <v>75</v>
      </c>
      <c r="O113" s="135"/>
      <c r="P113" s="135"/>
      <c r="Q113" s="135"/>
      <c r="R113" s="135"/>
      <c r="S113" s="135"/>
      <c r="T113" s="135"/>
      <c r="U113" s="135"/>
      <c r="V113" s="135" t="s">
        <v>260</v>
      </c>
    </row>
    <row r="114" spans="1:22" ht="68.400000000000006" x14ac:dyDescent="0.25">
      <c r="A114" s="130">
        <v>54</v>
      </c>
      <c r="B114" s="131">
        <v>54</v>
      </c>
      <c r="C114" s="132" t="s">
        <v>228</v>
      </c>
      <c r="D114" s="133" t="s">
        <v>256</v>
      </c>
      <c r="E114" s="134">
        <v>78.430000000000007</v>
      </c>
      <c r="F114" s="135">
        <v>69.02</v>
      </c>
      <c r="G114" s="134" t="s">
        <v>230</v>
      </c>
      <c r="H114" s="134" t="s">
        <v>257</v>
      </c>
      <c r="I114" s="134">
        <v>14</v>
      </c>
      <c r="J114" s="134" t="s">
        <v>258</v>
      </c>
      <c r="K114" s="134" t="s">
        <v>259</v>
      </c>
      <c r="L114" s="135">
        <v>160</v>
      </c>
      <c r="M114" s="135"/>
      <c r="N114" s="135" t="s">
        <v>75</v>
      </c>
      <c r="O114" s="135"/>
      <c r="P114" s="135"/>
      <c r="Q114" s="135"/>
      <c r="R114" s="135"/>
      <c r="S114" s="135"/>
      <c r="T114" s="135"/>
      <c r="U114" s="135"/>
      <c r="V114" s="135" t="s">
        <v>260</v>
      </c>
    </row>
    <row r="115" spans="1:22" ht="68.400000000000006" x14ac:dyDescent="0.25">
      <c r="A115" s="130">
        <v>55</v>
      </c>
      <c r="B115" s="131">
        <v>55</v>
      </c>
      <c r="C115" s="132" t="s">
        <v>228</v>
      </c>
      <c r="D115" s="133" t="s">
        <v>272</v>
      </c>
      <c r="E115" s="134">
        <v>78.430000000000007</v>
      </c>
      <c r="F115" s="135">
        <v>69.02</v>
      </c>
      <c r="G115" s="134" t="s">
        <v>230</v>
      </c>
      <c r="H115" s="134" t="s">
        <v>273</v>
      </c>
      <c r="I115" s="134">
        <v>18</v>
      </c>
      <c r="J115" s="134" t="s">
        <v>258</v>
      </c>
      <c r="K115" s="134" t="s">
        <v>274</v>
      </c>
      <c r="L115" s="135">
        <v>198</v>
      </c>
      <c r="M115" s="135"/>
      <c r="N115" s="135" t="s">
        <v>75</v>
      </c>
      <c r="O115" s="135"/>
      <c r="P115" s="135"/>
      <c r="Q115" s="135"/>
      <c r="R115" s="135"/>
      <c r="S115" s="135"/>
      <c r="T115" s="135"/>
      <c r="U115" s="135"/>
      <c r="V115" s="135" t="s">
        <v>275</v>
      </c>
    </row>
    <row r="116" spans="1:22" ht="68.400000000000006" x14ac:dyDescent="0.25">
      <c r="A116" s="136">
        <v>56</v>
      </c>
      <c r="B116" s="137">
        <v>56</v>
      </c>
      <c r="C116" s="138" t="s">
        <v>228</v>
      </c>
      <c r="D116" s="139" t="s">
        <v>272</v>
      </c>
      <c r="E116" s="140">
        <v>78.430000000000007</v>
      </c>
      <c r="F116" s="141">
        <v>69.02</v>
      </c>
      <c r="G116" s="140" t="s">
        <v>230</v>
      </c>
      <c r="H116" s="140" t="s">
        <v>273</v>
      </c>
      <c r="I116" s="140">
        <v>18</v>
      </c>
      <c r="J116" s="140" t="s">
        <v>258</v>
      </c>
      <c r="K116" s="140" t="s">
        <v>274</v>
      </c>
      <c r="L116" s="141">
        <v>198</v>
      </c>
      <c r="M116" s="141"/>
      <c r="N116" s="141" t="s">
        <v>75</v>
      </c>
      <c r="O116" s="141"/>
      <c r="P116" s="141"/>
      <c r="Q116" s="141"/>
      <c r="R116" s="141"/>
      <c r="S116" s="141"/>
      <c r="T116" s="141"/>
      <c r="U116" s="141"/>
      <c r="V116" s="141" t="s">
        <v>275</v>
      </c>
    </row>
    <row r="117" spans="1:22" ht="19.350000000000001" customHeight="1" x14ac:dyDescent="0.25">
      <c r="A117" s="128" t="s">
        <v>276</v>
      </c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</row>
    <row r="118" spans="1:22" ht="18.45" customHeight="1" x14ac:dyDescent="0.25">
      <c r="A118" s="142" t="s">
        <v>222</v>
      </c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</row>
    <row r="119" spans="1:22" ht="68.400000000000006" x14ac:dyDescent="0.25">
      <c r="A119" s="130">
        <v>57</v>
      </c>
      <c r="B119" s="131">
        <v>57</v>
      </c>
      <c r="C119" s="132" t="s">
        <v>228</v>
      </c>
      <c r="D119" s="133" t="s">
        <v>277</v>
      </c>
      <c r="E119" s="134">
        <v>78.430000000000007</v>
      </c>
      <c r="F119" s="135">
        <v>69.02</v>
      </c>
      <c r="G119" s="134" t="s">
        <v>230</v>
      </c>
      <c r="H119" s="134" t="s">
        <v>257</v>
      </c>
      <c r="I119" s="134">
        <v>14</v>
      </c>
      <c r="J119" s="134" t="s">
        <v>258</v>
      </c>
      <c r="K119" s="134" t="s">
        <v>278</v>
      </c>
      <c r="L119" s="135">
        <v>153</v>
      </c>
      <c r="M119" s="135"/>
      <c r="N119" s="135" t="s">
        <v>75</v>
      </c>
      <c r="O119" s="135"/>
      <c r="P119" s="135"/>
      <c r="Q119" s="135"/>
      <c r="R119" s="135"/>
      <c r="S119" s="135"/>
      <c r="T119" s="135"/>
      <c r="U119" s="135"/>
      <c r="V119" s="135" t="s">
        <v>279</v>
      </c>
    </row>
    <row r="120" spans="1:22" ht="18.45" customHeight="1" x14ac:dyDescent="0.25">
      <c r="A120" s="142" t="s">
        <v>222</v>
      </c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</row>
    <row r="121" spans="1:22" ht="57" x14ac:dyDescent="0.25">
      <c r="A121" s="130">
        <v>58</v>
      </c>
      <c r="B121" s="131">
        <v>58</v>
      </c>
      <c r="C121" s="132" t="s">
        <v>151</v>
      </c>
      <c r="D121" s="133" t="s">
        <v>223</v>
      </c>
      <c r="E121" s="134">
        <v>508.07</v>
      </c>
      <c r="F121" s="135" t="s">
        <v>153</v>
      </c>
      <c r="G121" s="134">
        <v>1.03</v>
      </c>
      <c r="H121" s="134" t="s">
        <v>224</v>
      </c>
      <c r="I121" s="134" t="s">
        <v>225</v>
      </c>
      <c r="J121" s="134"/>
      <c r="K121" s="134" t="s">
        <v>226</v>
      </c>
      <c r="L121" s="135" t="s">
        <v>227</v>
      </c>
      <c r="M121" s="135"/>
      <c r="N121" s="135" t="s">
        <v>75</v>
      </c>
      <c r="O121" s="135"/>
      <c r="P121" s="135"/>
      <c r="Q121" s="135"/>
      <c r="R121" s="135"/>
      <c r="S121" s="135"/>
      <c r="T121" s="135"/>
      <c r="U121" s="135"/>
      <c r="V121" s="135">
        <v>1</v>
      </c>
    </row>
    <row r="122" spans="1:22" ht="18.45" customHeight="1" x14ac:dyDescent="0.25">
      <c r="A122" s="142" t="s">
        <v>222</v>
      </c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</row>
    <row r="123" spans="1:22" ht="68.400000000000006" x14ac:dyDescent="0.25">
      <c r="A123" s="130">
        <v>59</v>
      </c>
      <c r="B123" s="131">
        <v>59</v>
      </c>
      <c r="C123" s="132" t="s">
        <v>228</v>
      </c>
      <c r="D123" s="133" t="s">
        <v>277</v>
      </c>
      <c r="E123" s="134">
        <v>78.430000000000007</v>
      </c>
      <c r="F123" s="135">
        <v>69.02</v>
      </c>
      <c r="G123" s="134" t="s">
        <v>230</v>
      </c>
      <c r="H123" s="134" t="s">
        <v>257</v>
      </c>
      <c r="I123" s="134">
        <v>14</v>
      </c>
      <c r="J123" s="134" t="s">
        <v>258</v>
      </c>
      <c r="K123" s="134" t="s">
        <v>278</v>
      </c>
      <c r="L123" s="135">
        <v>153</v>
      </c>
      <c r="M123" s="135"/>
      <c r="N123" s="135" t="s">
        <v>75</v>
      </c>
      <c r="O123" s="135"/>
      <c r="P123" s="135"/>
      <c r="Q123" s="135"/>
      <c r="R123" s="135"/>
      <c r="S123" s="135"/>
      <c r="T123" s="135"/>
      <c r="U123" s="135"/>
      <c r="V123" s="135" t="s">
        <v>279</v>
      </c>
    </row>
    <row r="124" spans="1:22" ht="18.45" customHeight="1" x14ac:dyDescent="0.25">
      <c r="A124" s="142" t="s">
        <v>222</v>
      </c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</row>
    <row r="125" spans="1:22" ht="57" x14ac:dyDescent="0.25">
      <c r="A125" s="130">
        <v>60</v>
      </c>
      <c r="B125" s="131">
        <v>60</v>
      </c>
      <c r="C125" s="132" t="s">
        <v>151</v>
      </c>
      <c r="D125" s="133" t="s">
        <v>223</v>
      </c>
      <c r="E125" s="134">
        <v>508.07</v>
      </c>
      <c r="F125" s="135" t="s">
        <v>153</v>
      </c>
      <c r="G125" s="134">
        <v>1.03</v>
      </c>
      <c r="H125" s="134" t="s">
        <v>224</v>
      </c>
      <c r="I125" s="134" t="s">
        <v>225</v>
      </c>
      <c r="J125" s="134"/>
      <c r="K125" s="134" t="s">
        <v>226</v>
      </c>
      <c r="L125" s="135" t="s">
        <v>227</v>
      </c>
      <c r="M125" s="135"/>
      <c r="N125" s="135" t="s">
        <v>75</v>
      </c>
      <c r="O125" s="135"/>
      <c r="P125" s="135"/>
      <c r="Q125" s="135"/>
      <c r="R125" s="135"/>
      <c r="S125" s="135"/>
      <c r="T125" s="135"/>
      <c r="U125" s="135"/>
      <c r="V125" s="135">
        <v>1</v>
      </c>
    </row>
    <row r="126" spans="1:22" ht="18.45" customHeight="1" x14ac:dyDescent="0.25">
      <c r="A126" s="142" t="s">
        <v>222</v>
      </c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</row>
    <row r="127" spans="1:22" ht="68.400000000000006" x14ac:dyDescent="0.25">
      <c r="A127" s="130">
        <v>61</v>
      </c>
      <c r="B127" s="131">
        <v>61</v>
      </c>
      <c r="C127" s="132" t="s">
        <v>228</v>
      </c>
      <c r="D127" s="133" t="s">
        <v>277</v>
      </c>
      <c r="E127" s="134">
        <v>78.430000000000007</v>
      </c>
      <c r="F127" s="135">
        <v>69.02</v>
      </c>
      <c r="G127" s="134" t="s">
        <v>230</v>
      </c>
      <c r="H127" s="134" t="s">
        <v>257</v>
      </c>
      <c r="I127" s="134">
        <v>14</v>
      </c>
      <c r="J127" s="134" t="s">
        <v>258</v>
      </c>
      <c r="K127" s="134" t="s">
        <v>278</v>
      </c>
      <c r="L127" s="135">
        <v>153</v>
      </c>
      <c r="M127" s="135"/>
      <c r="N127" s="135" t="s">
        <v>75</v>
      </c>
      <c r="O127" s="135"/>
      <c r="P127" s="135"/>
      <c r="Q127" s="135"/>
      <c r="R127" s="135"/>
      <c r="S127" s="135"/>
      <c r="T127" s="135"/>
      <c r="U127" s="135"/>
      <c r="V127" s="135" t="s">
        <v>279</v>
      </c>
    </row>
    <row r="128" spans="1:22" ht="18.45" customHeight="1" x14ac:dyDescent="0.25">
      <c r="A128" s="142" t="s">
        <v>222</v>
      </c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</row>
    <row r="129" spans="1:22" ht="68.400000000000006" x14ac:dyDescent="0.25">
      <c r="A129" s="136">
        <v>62</v>
      </c>
      <c r="B129" s="137">
        <v>62</v>
      </c>
      <c r="C129" s="138" t="s">
        <v>228</v>
      </c>
      <c r="D129" s="139" t="s">
        <v>277</v>
      </c>
      <c r="E129" s="140">
        <v>78.430000000000007</v>
      </c>
      <c r="F129" s="141">
        <v>69.02</v>
      </c>
      <c r="G129" s="140" t="s">
        <v>230</v>
      </c>
      <c r="H129" s="140" t="s">
        <v>257</v>
      </c>
      <c r="I129" s="140">
        <v>14</v>
      </c>
      <c r="J129" s="140" t="s">
        <v>258</v>
      </c>
      <c r="K129" s="140" t="s">
        <v>278</v>
      </c>
      <c r="L129" s="141">
        <v>153</v>
      </c>
      <c r="M129" s="141"/>
      <c r="N129" s="141" t="s">
        <v>75</v>
      </c>
      <c r="O129" s="141"/>
      <c r="P129" s="141"/>
      <c r="Q129" s="141"/>
      <c r="R129" s="141"/>
      <c r="S129" s="141"/>
      <c r="T129" s="141"/>
      <c r="U129" s="141"/>
      <c r="V129" s="141" t="s">
        <v>279</v>
      </c>
    </row>
    <row r="130" spans="1:22" ht="19.350000000000001" customHeight="1" x14ac:dyDescent="0.25">
      <c r="A130" s="128" t="s">
        <v>280</v>
      </c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</row>
    <row r="131" spans="1:22" ht="18.45" customHeight="1" x14ac:dyDescent="0.25">
      <c r="A131" s="142" t="s">
        <v>222</v>
      </c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</row>
    <row r="132" spans="1:22" ht="68.400000000000006" x14ac:dyDescent="0.25">
      <c r="A132" s="130">
        <v>63</v>
      </c>
      <c r="B132" s="131">
        <v>63</v>
      </c>
      <c r="C132" s="132" t="s">
        <v>228</v>
      </c>
      <c r="D132" s="133" t="s">
        <v>277</v>
      </c>
      <c r="E132" s="134">
        <v>78.430000000000007</v>
      </c>
      <c r="F132" s="135">
        <v>69.02</v>
      </c>
      <c r="G132" s="134" t="s">
        <v>230</v>
      </c>
      <c r="H132" s="134" t="s">
        <v>257</v>
      </c>
      <c r="I132" s="134">
        <v>14</v>
      </c>
      <c r="J132" s="134" t="s">
        <v>258</v>
      </c>
      <c r="K132" s="134" t="s">
        <v>278</v>
      </c>
      <c r="L132" s="135">
        <v>153</v>
      </c>
      <c r="M132" s="135"/>
      <c r="N132" s="135" t="s">
        <v>75</v>
      </c>
      <c r="O132" s="135"/>
      <c r="P132" s="135"/>
      <c r="Q132" s="135"/>
      <c r="R132" s="135"/>
      <c r="S132" s="135"/>
      <c r="T132" s="135"/>
      <c r="U132" s="135"/>
      <c r="V132" s="135" t="s">
        <v>279</v>
      </c>
    </row>
    <row r="133" spans="1:22" ht="18.45" customHeight="1" x14ac:dyDescent="0.25">
      <c r="A133" s="142" t="s">
        <v>222</v>
      </c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  <c r="V133" s="143"/>
    </row>
    <row r="134" spans="1:22" ht="68.400000000000006" x14ac:dyDescent="0.25">
      <c r="A134" s="130">
        <v>64</v>
      </c>
      <c r="B134" s="131">
        <v>64</v>
      </c>
      <c r="C134" s="132" t="s">
        <v>228</v>
      </c>
      <c r="D134" s="133" t="s">
        <v>277</v>
      </c>
      <c r="E134" s="134">
        <v>78.430000000000007</v>
      </c>
      <c r="F134" s="135">
        <v>69.02</v>
      </c>
      <c r="G134" s="134" t="s">
        <v>230</v>
      </c>
      <c r="H134" s="134" t="s">
        <v>257</v>
      </c>
      <c r="I134" s="134">
        <v>14</v>
      </c>
      <c r="J134" s="134" t="s">
        <v>258</v>
      </c>
      <c r="K134" s="134" t="s">
        <v>278</v>
      </c>
      <c r="L134" s="135">
        <v>153</v>
      </c>
      <c r="M134" s="135"/>
      <c r="N134" s="135" t="s">
        <v>75</v>
      </c>
      <c r="O134" s="135"/>
      <c r="P134" s="135"/>
      <c r="Q134" s="135"/>
      <c r="R134" s="135"/>
      <c r="S134" s="135"/>
      <c r="T134" s="135"/>
      <c r="U134" s="135"/>
      <c r="V134" s="135" t="s">
        <v>279</v>
      </c>
    </row>
    <row r="135" spans="1:22" ht="18.45" customHeight="1" x14ac:dyDescent="0.25">
      <c r="A135" s="142" t="s">
        <v>222</v>
      </c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</row>
    <row r="136" spans="1:22" ht="68.400000000000006" x14ac:dyDescent="0.25">
      <c r="A136" s="130">
        <v>65</v>
      </c>
      <c r="B136" s="131">
        <v>65</v>
      </c>
      <c r="C136" s="132" t="s">
        <v>228</v>
      </c>
      <c r="D136" s="133" t="s">
        <v>277</v>
      </c>
      <c r="E136" s="134">
        <v>78.430000000000007</v>
      </c>
      <c r="F136" s="135">
        <v>69.02</v>
      </c>
      <c r="G136" s="134" t="s">
        <v>230</v>
      </c>
      <c r="H136" s="134" t="s">
        <v>257</v>
      </c>
      <c r="I136" s="134">
        <v>14</v>
      </c>
      <c r="J136" s="134" t="s">
        <v>258</v>
      </c>
      <c r="K136" s="134" t="s">
        <v>278</v>
      </c>
      <c r="L136" s="135">
        <v>153</v>
      </c>
      <c r="M136" s="135"/>
      <c r="N136" s="135" t="s">
        <v>75</v>
      </c>
      <c r="O136" s="135"/>
      <c r="P136" s="135"/>
      <c r="Q136" s="135"/>
      <c r="R136" s="135"/>
      <c r="S136" s="135"/>
      <c r="T136" s="135"/>
      <c r="U136" s="135"/>
      <c r="V136" s="135" t="s">
        <v>279</v>
      </c>
    </row>
    <row r="137" spans="1:22" ht="18.45" customHeight="1" x14ac:dyDescent="0.25">
      <c r="A137" s="142" t="s">
        <v>222</v>
      </c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</row>
    <row r="138" spans="1:22" ht="57" x14ac:dyDescent="0.25">
      <c r="A138" s="130">
        <v>66</v>
      </c>
      <c r="B138" s="131">
        <v>66</v>
      </c>
      <c r="C138" s="132" t="s">
        <v>151</v>
      </c>
      <c r="D138" s="133" t="s">
        <v>223</v>
      </c>
      <c r="E138" s="134">
        <v>508.07</v>
      </c>
      <c r="F138" s="135" t="s">
        <v>153</v>
      </c>
      <c r="G138" s="134">
        <v>1.03</v>
      </c>
      <c r="H138" s="134" t="s">
        <v>224</v>
      </c>
      <c r="I138" s="134" t="s">
        <v>225</v>
      </c>
      <c r="J138" s="134"/>
      <c r="K138" s="134" t="s">
        <v>226</v>
      </c>
      <c r="L138" s="135" t="s">
        <v>227</v>
      </c>
      <c r="M138" s="135"/>
      <c r="N138" s="135" t="s">
        <v>75</v>
      </c>
      <c r="O138" s="135"/>
      <c r="P138" s="135"/>
      <c r="Q138" s="135"/>
      <c r="R138" s="135"/>
      <c r="S138" s="135"/>
      <c r="T138" s="135"/>
      <c r="U138" s="135"/>
      <c r="V138" s="135">
        <v>1</v>
      </c>
    </row>
    <row r="139" spans="1:22" ht="18.45" customHeight="1" x14ac:dyDescent="0.25">
      <c r="A139" s="142" t="s">
        <v>281</v>
      </c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</row>
    <row r="140" spans="1:22" ht="57" x14ac:dyDescent="0.25">
      <c r="A140" s="130">
        <v>67</v>
      </c>
      <c r="B140" s="131">
        <v>67</v>
      </c>
      <c r="C140" s="132" t="s">
        <v>151</v>
      </c>
      <c r="D140" s="133" t="s">
        <v>223</v>
      </c>
      <c r="E140" s="134">
        <v>508.07</v>
      </c>
      <c r="F140" s="135" t="s">
        <v>153</v>
      </c>
      <c r="G140" s="134">
        <v>1.03</v>
      </c>
      <c r="H140" s="134" t="s">
        <v>224</v>
      </c>
      <c r="I140" s="134" t="s">
        <v>225</v>
      </c>
      <c r="J140" s="134"/>
      <c r="K140" s="134" t="s">
        <v>226</v>
      </c>
      <c r="L140" s="135" t="s">
        <v>227</v>
      </c>
      <c r="M140" s="135"/>
      <c r="N140" s="135" t="s">
        <v>75</v>
      </c>
      <c r="O140" s="135"/>
      <c r="P140" s="135"/>
      <c r="Q140" s="135"/>
      <c r="R140" s="135"/>
      <c r="S140" s="135"/>
      <c r="T140" s="135"/>
      <c r="U140" s="135"/>
      <c r="V140" s="135">
        <v>1</v>
      </c>
    </row>
    <row r="141" spans="1:22" ht="18.45" customHeight="1" x14ac:dyDescent="0.25">
      <c r="A141" s="142" t="s">
        <v>222</v>
      </c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</row>
    <row r="142" spans="1:22" ht="68.400000000000006" x14ac:dyDescent="0.25">
      <c r="A142" s="130">
        <v>68</v>
      </c>
      <c r="B142" s="131">
        <v>68</v>
      </c>
      <c r="C142" s="132" t="s">
        <v>228</v>
      </c>
      <c r="D142" s="133" t="s">
        <v>277</v>
      </c>
      <c r="E142" s="134">
        <v>78.430000000000007</v>
      </c>
      <c r="F142" s="135">
        <v>69.02</v>
      </c>
      <c r="G142" s="134" t="s">
        <v>230</v>
      </c>
      <c r="H142" s="134" t="s">
        <v>257</v>
      </c>
      <c r="I142" s="134">
        <v>14</v>
      </c>
      <c r="J142" s="134" t="s">
        <v>258</v>
      </c>
      <c r="K142" s="134" t="s">
        <v>278</v>
      </c>
      <c r="L142" s="135">
        <v>153</v>
      </c>
      <c r="M142" s="135"/>
      <c r="N142" s="135" t="s">
        <v>75</v>
      </c>
      <c r="O142" s="135"/>
      <c r="P142" s="135"/>
      <c r="Q142" s="135"/>
      <c r="R142" s="135"/>
      <c r="S142" s="135"/>
      <c r="T142" s="135"/>
      <c r="U142" s="135"/>
      <c r="V142" s="135" t="s">
        <v>279</v>
      </c>
    </row>
    <row r="143" spans="1:22" ht="18.45" customHeight="1" x14ac:dyDescent="0.25">
      <c r="A143" s="142" t="s">
        <v>222</v>
      </c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</row>
    <row r="144" spans="1:22" ht="68.400000000000006" x14ac:dyDescent="0.25">
      <c r="A144" s="130">
        <v>69</v>
      </c>
      <c r="B144" s="131">
        <v>69</v>
      </c>
      <c r="C144" s="132" t="s">
        <v>228</v>
      </c>
      <c r="D144" s="133" t="s">
        <v>277</v>
      </c>
      <c r="E144" s="134">
        <v>78.430000000000007</v>
      </c>
      <c r="F144" s="135">
        <v>69.02</v>
      </c>
      <c r="G144" s="134" t="s">
        <v>230</v>
      </c>
      <c r="H144" s="134" t="s">
        <v>257</v>
      </c>
      <c r="I144" s="134">
        <v>14</v>
      </c>
      <c r="J144" s="134" t="s">
        <v>258</v>
      </c>
      <c r="K144" s="134" t="s">
        <v>278</v>
      </c>
      <c r="L144" s="135">
        <v>153</v>
      </c>
      <c r="M144" s="135"/>
      <c r="N144" s="135" t="s">
        <v>75</v>
      </c>
      <c r="O144" s="135"/>
      <c r="P144" s="135"/>
      <c r="Q144" s="135"/>
      <c r="R144" s="135"/>
      <c r="S144" s="135"/>
      <c r="T144" s="135"/>
      <c r="U144" s="135"/>
      <c r="V144" s="135" t="s">
        <v>279</v>
      </c>
    </row>
    <row r="145" spans="1:22" ht="57" x14ac:dyDescent="0.25">
      <c r="A145" s="130">
        <v>70</v>
      </c>
      <c r="B145" s="131">
        <v>70</v>
      </c>
      <c r="C145" s="132" t="s">
        <v>151</v>
      </c>
      <c r="D145" s="133" t="s">
        <v>223</v>
      </c>
      <c r="E145" s="134">
        <v>508.07</v>
      </c>
      <c r="F145" s="135" t="s">
        <v>153</v>
      </c>
      <c r="G145" s="134">
        <v>1.03</v>
      </c>
      <c r="H145" s="134" t="s">
        <v>224</v>
      </c>
      <c r="I145" s="134" t="s">
        <v>225</v>
      </c>
      <c r="J145" s="134"/>
      <c r="K145" s="134" t="s">
        <v>226</v>
      </c>
      <c r="L145" s="135" t="s">
        <v>227</v>
      </c>
      <c r="M145" s="135"/>
      <c r="N145" s="135" t="s">
        <v>75</v>
      </c>
      <c r="O145" s="135"/>
      <c r="P145" s="135"/>
      <c r="Q145" s="135"/>
      <c r="R145" s="135"/>
      <c r="S145" s="135"/>
      <c r="T145" s="135"/>
      <c r="U145" s="135"/>
      <c r="V145" s="135">
        <v>1</v>
      </c>
    </row>
    <row r="146" spans="1:22" ht="57" x14ac:dyDescent="0.25">
      <c r="A146" s="130">
        <v>71</v>
      </c>
      <c r="B146" s="131">
        <v>71</v>
      </c>
      <c r="C146" s="132" t="s">
        <v>151</v>
      </c>
      <c r="D146" s="133" t="s">
        <v>223</v>
      </c>
      <c r="E146" s="134">
        <v>508.07</v>
      </c>
      <c r="F146" s="135" t="s">
        <v>153</v>
      </c>
      <c r="G146" s="134">
        <v>1.03</v>
      </c>
      <c r="H146" s="134" t="s">
        <v>224</v>
      </c>
      <c r="I146" s="134" t="s">
        <v>225</v>
      </c>
      <c r="J146" s="134"/>
      <c r="K146" s="134" t="s">
        <v>226</v>
      </c>
      <c r="L146" s="135" t="s">
        <v>227</v>
      </c>
      <c r="M146" s="135"/>
      <c r="N146" s="135" t="s">
        <v>75</v>
      </c>
      <c r="O146" s="135"/>
      <c r="P146" s="135"/>
      <c r="Q146" s="135"/>
      <c r="R146" s="135"/>
      <c r="S146" s="135"/>
      <c r="T146" s="135"/>
      <c r="U146" s="135"/>
      <c r="V146" s="135">
        <v>1</v>
      </c>
    </row>
    <row r="147" spans="1:22" ht="18.45" customHeight="1" x14ac:dyDescent="0.25">
      <c r="A147" s="142" t="s">
        <v>282</v>
      </c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</row>
    <row r="148" spans="1:22" ht="57" x14ac:dyDescent="0.25">
      <c r="A148" s="130">
        <v>72</v>
      </c>
      <c r="B148" s="131">
        <v>72</v>
      </c>
      <c r="C148" s="132" t="s">
        <v>151</v>
      </c>
      <c r="D148" s="133" t="s">
        <v>159</v>
      </c>
      <c r="E148" s="134">
        <v>508.07</v>
      </c>
      <c r="F148" s="135" t="s">
        <v>153</v>
      </c>
      <c r="G148" s="134">
        <v>1.03</v>
      </c>
      <c r="H148" s="134" t="s">
        <v>160</v>
      </c>
      <c r="I148" s="134" t="s">
        <v>161</v>
      </c>
      <c r="J148" s="134"/>
      <c r="K148" s="134" t="s">
        <v>162</v>
      </c>
      <c r="L148" s="135" t="s">
        <v>163</v>
      </c>
      <c r="M148" s="135"/>
      <c r="N148" s="135" t="s">
        <v>75</v>
      </c>
      <c r="O148" s="135"/>
      <c r="P148" s="135"/>
      <c r="Q148" s="135"/>
      <c r="R148" s="135"/>
      <c r="S148" s="135"/>
      <c r="T148" s="135"/>
      <c r="U148" s="135"/>
      <c r="V148" s="135"/>
    </row>
    <row r="149" spans="1:22" ht="18.45" customHeight="1" x14ac:dyDescent="0.25">
      <c r="A149" s="142" t="s">
        <v>222</v>
      </c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</row>
    <row r="150" spans="1:22" ht="68.400000000000006" x14ac:dyDescent="0.25">
      <c r="A150" s="130">
        <v>73</v>
      </c>
      <c r="B150" s="131">
        <v>73</v>
      </c>
      <c r="C150" s="132" t="s">
        <v>228</v>
      </c>
      <c r="D150" s="133" t="s">
        <v>277</v>
      </c>
      <c r="E150" s="134">
        <v>78.430000000000007</v>
      </c>
      <c r="F150" s="135">
        <v>69.02</v>
      </c>
      <c r="G150" s="134" t="s">
        <v>230</v>
      </c>
      <c r="H150" s="134" t="s">
        <v>257</v>
      </c>
      <c r="I150" s="134">
        <v>14</v>
      </c>
      <c r="J150" s="134" t="s">
        <v>258</v>
      </c>
      <c r="K150" s="134" t="s">
        <v>278</v>
      </c>
      <c r="L150" s="135">
        <v>153</v>
      </c>
      <c r="M150" s="135"/>
      <c r="N150" s="135" t="s">
        <v>75</v>
      </c>
      <c r="O150" s="135"/>
      <c r="P150" s="135"/>
      <c r="Q150" s="135"/>
      <c r="R150" s="135"/>
      <c r="S150" s="135"/>
      <c r="T150" s="135"/>
      <c r="U150" s="135"/>
      <c r="V150" s="135" t="s">
        <v>279</v>
      </c>
    </row>
    <row r="151" spans="1:22" ht="57" x14ac:dyDescent="0.25">
      <c r="A151" s="136">
        <v>74</v>
      </c>
      <c r="B151" s="137">
        <v>74</v>
      </c>
      <c r="C151" s="138" t="s">
        <v>151</v>
      </c>
      <c r="D151" s="139" t="s">
        <v>223</v>
      </c>
      <c r="E151" s="140">
        <v>508.07</v>
      </c>
      <c r="F151" s="141" t="s">
        <v>153</v>
      </c>
      <c r="G151" s="140">
        <v>1.03</v>
      </c>
      <c r="H151" s="140" t="s">
        <v>224</v>
      </c>
      <c r="I151" s="140" t="s">
        <v>225</v>
      </c>
      <c r="J151" s="140"/>
      <c r="K151" s="140" t="s">
        <v>226</v>
      </c>
      <c r="L151" s="141" t="s">
        <v>227</v>
      </c>
      <c r="M151" s="141"/>
      <c r="N151" s="141" t="s">
        <v>75</v>
      </c>
      <c r="O151" s="141"/>
      <c r="P151" s="141"/>
      <c r="Q151" s="141"/>
      <c r="R151" s="141"/>
      <c r="S151" s="141"/>
      <c r="T151" s="141"/>
      <c r="U151" s="141"/>
      <c r="V151" s="141">
        <v>1</v>
      </c>
    </row>
    <row r="152" spans="1:22" ht="19.350000000000001" customHeight="1" x14ac:dyDescent="0.25">
      <c r="A152" s="128" t="s">
        <v>283</v>
      </c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</row>
    <row r="153" spans="1:22" ht="18.45" customHeight="1" x14ac:dyDescent="0.25">
      <c r="A153" s="142" t="s">
        <v>284</v>
      </c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</row>
    <row r="154" spans="1:22" ht="57" x14ac:dyDescent="0.25">
      <c r="A154" s="130">
        <v>75</v>
      </c>
      <c r="B154" s="131">
        <v>75</v>
      </c>
      <c r="C154" s="132" t="s">
        <v>151</v>
      </c>
      <c r="D154" s="133" t="s">
        <v>223</v>
      </c>
      <c r="E154" s="134">
        <v>508.07</v>
      </c>
      <c r="F154" s="135" t="s">
        <v>153</v>
      </c>
      <c r="G154" s="134">
        <v>1.03</v>
      </c>
      <c r="H154" s="134" t="s">
        <v>224</v>
      </c>
      <c r="I154" s="134" t="s">
        <v>225</v>
      </c>
      <c r="J154" s="134"/>
      <c r="K154" s="134" t="s">
        <v>226</v>
      </c>
      <c r="L154" s="135" t="s">
        <v>227</v>
      </c>
      <c r="M154" s="135"/>
      <c r="N154" s="135" t="s">
        <v>75</v>
      </c>
      <c r="O154" s="135"/>
      <c r="P154" s="135"/>
      <c r="Q154" s="135"/>
      <c r="R154" s="135"/>
      <c r="S154" s="135"/>
      <c r="T154" s="135"/>
      <c r="U154" s="135"/>
      <c r="V154" s="135">
        <v>1</v>
      </c>
    </row>
    <row r="155" spans="1:22" ht="18.45" customHeight="1" x14ac:dyDescent="0.25">
      <c r="A155" s="142" t="s">
        <v>222</v>
      </c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</row>
    <row r="156" spans="1:22" ht="57" x14ac:dyDescent="0.25">
      <c r="A156" s="130">
        <v>76</v>
      </c>
      <c r="B156" s="131">
        <v>76</v>
      </c>
      <c r="C156" s="132" t="s">
        <v>151</v>
      </c>
      <c r="D156" s="133" t="s">
        <v>223</v>
      </c>
      <c r="E156" s="134">
        <v>508.07</v>
      </c>
      <c r="F156" s="135" t="s">
        <v>153</v>
      </c>
      <c r="G156" s="134">
        <v>1.03</v>
      </c>
      <c r="H156" s="134" t="s">
        <v>224</v>
      </c>
      <c r="I156" s="134" t="s">
        <v>225</v>
      </c>
      <c r="J156" s="134"/>
      <c r="K156" s="134" t="s">
        <v>226</v>
      </c>
      <c r="L156" s="135" t="s">
        <v>227</v>
      </c>
      <c r="M156" s="135"/>
      <c r="N156" s="135" t="s">
        <v>75</v>
      </c>
      <c r="O156" s="135"/>
      <c r="P156" s="135"/>
      <c r="Q156" s="135"/>
      <c r="R156" s="135"/>
      <c r="S156" s="135"/>
      <c r="T156" s="135"/>
      <c r="U156" s="135"/>
      <c r="V156" s="135">
        <v>1</v>
      </c>
    </row>
    <row r="157" spans="1:22" ht="68.400000000000006" x14ac:dyDescent="0.25">
      <c r="A157" s="130">
        <v>77</v>
      </c>
      <c r="B157" s="131">
        <v>77</v>
      </c>
      <c r="C157" s="132" t="s">
        <v>228</v>
      </c>
      <c r="D157" s="133" t="s">
        <v>277</v>
      </c>
      <c r="E157" s="134">
        <v>78.430000000000007</v>
      </c>
      <c r="F157" s="135">
        <v>69.02</v>
      </c>
      <c r="G157" s="134" t="s">
        <v>230</v>
      </c>
      <c r="H157" s="134" t="s">
        <v>257</v>
      </c>
      <c r="I157" s="134">
        <v>14</v>
      </c>
      <c r="J157" s="134" t="s">
        <v>258</v>
      </c>
      <c r="K157" s="134" t="s">
        <v>278</v>
      </c>
      <c r="L157" s="135">
        <v>153</v>
      </c>
      <c r="M157" s="135"/>
      <c r="N157" s="135" t="s">
        <v>75</v>
      </c>
      <c r="O157" s="135"/>
      <c r="P157" s="135"/>
      <c r="Q157" s="135"/>
      <c r="R157" s="135"/>
      <c r="S157" s="135"/>
      <c r="T157" s="135"/>
      <c r="U157" s="135"/>
      <c r="V157" s="135" t="s">
        <v>279</v>
      </c>
    </row>
    <row r="158" spans="1:22" ht="57" x14ac:dyDescent="0.25">
      <c r="A158" s="130">
        <v>78</v>
      </c>
      <c r="B158" s="131">
        <v>78</v>
      </c>
      <c r="C158" s="132" t="s">
        <v>151</v>
      </c>
      <c r="D158" s="133" t="s">
        <v>223</v>
      </c>
      <c r="E158" s="134">
        <v>508.07</v>
      </c>
      <c r="F158" s="135" t="s">
        <v>153</v>
      </c>
      <c r="G158" s="134">
        <v>1.03</v>
      </c>
      <c r="H158" s="134" t="s">
        <v>224</v>
      </c>
      <c r="I158" s="134" t="s">
        <v>225</v>
      </c>
      <c r="J158" s="134"/>
      <c r="K158" s="134" t="s">
        <v>226</v>
      </c>
      <c r="L158" s="135" t="s">
        <v>227</v>
      </c>
      <c r="M158" s="135"/>
      <c r="N158" s="135" t="s">
        <v>75</v>
      </c>
      <c r="O158" s="135"/>
      <c r="P158" s="135"/>
      <c r="Q158" s="135"/>
      <c r="R158" s="135"/>
      <c r="S158" s="135"/>
      <c r="T158" s="135"/>
      <c r="U158" s="135"/>
      <c r="V158" s="135">
        <v>1</v>
      </c>
    </row>
    <row r="159" spans="1:22" ht="18.45" customHeight="1" x14ac:dyDescent="0.25">
      <c r="A159" s="142" t="s">
        <v>285</v>
      </c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</row>
    <row r="160" spans="1:22" ht="79.8" x14ac:dyDescent="0.25">
      <c r="A160" s="130">
        <v>79</v>
      </c>
      <c r="B160" s="131">
        <v>79</v>
      </c>
      <c r="C160" s="132" t="s">
        <v>286</v>
      </c>
      <c r="D160" s="133" t="s">
        <v>287</v>
      </c>
      <c r="E160" s="134">
        <v>9787.3700000000008</v>
      </c>
      <c r="F160" s="135" t="s">
        <v>288</v>
      </c>
      <c r="G160" s="134">
        <v>4010.36</v>
      </c>
      <c r="H160" s="134" t="s">
        <v>289</v>
      </c>
      <c r="I160" s="134" t="s">
        <v>290</v>
      </c>
      <c r="J160" s="134">
        <v>12</v>
      </c>
      <c r="K160" s="134" t="s">
        <v>291</v>
      </c>
      <c r="L160" s="135" t="s">
        <v>292</v>
      </c>
      <c r="M160" s="135"/>
      <c r="N160" s="135" t="s">
        <v>75</v>
      </c>
      <c r="O160" s="135"/>
      <c r="P160" s="135"/>
      <c r="Q160" s="135"/>
      <c r="R160" s="135"/>
      <c r="S160" s="135"/>
      <c r="T160" s="135"/>
      <c r="U160" s="135"/>
      <c r="V160" s="135">
        <v>95</v>
      </c>
    </row>
    <row r="161" spans="1:22" ht="79.8" x14ac:dyDescent="0.25">
      <c r="A161" s="130">
        <v>80</v>
      </c>
      <c r="B161" s="131">
        <v>80</v>
      </c>
      <c r="C161" s="132" t="s">
        <v>293</v>
      </c>
      <c r="D161" s="133" t="s">
        <v>294</v>
      </c>
      <c r="E161" s="134">
        <v>22.8</v>
      </c>
      <c r="F161" s="135" t="s">
        <v>295</v>
      </c>
      <c r="G161" s="134"/>
      <c r="H161" s="134">
        <v>296</v>
      </c>
      <c r="I161" s="134" t="s">
        <v>296</v>
      </c>
      <c r="J161" s="134"/>
      <c r="K161" s="134">
        <v>986</v>
      </c>
      <c r="L161" s="135" t="s">
        <v>297</v>
      </c>
      <c r="M161" s="135"/>
      <c r="N161" s="135" t="s">
        <v>85</v>
      </c>
      <c r="O161" s="135"/>
      <c r="P161" s="135"/>
      <c r="Q161" s="135"/>
      <c r="R161" s="135"/>
      <c r="S161" s="135"/>
      <c r="T161" s="135"/>
      <c r="U161" s="135"/>
      <c r="V161" s="135"/>
    </row>
    <row r="162" spans="1:22" ht="18.45" customHeight="1" x14ac:dyDescent="0.25">
      <c r="A162" s="142" t="s">
        <v>222</v>
      </c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</row>
    <row r="163" spans="1:22" ht="68.400000000000006" x14ac:dyDescent="0.25">
      <c r="A163" s="130">
        <v>81</v>
      </c>
      <c r="B163" s="131">
        <v>81</v>
      </c>
      <c r="C163" s="132" t="s">
        <v>228</v>
      </c>
      <c r="D163" s="133" t="s">
        <v>277</v>
      </c>
      <c r="E163" s="134">
        <v>78.430000000000007</v>
      </c>
      <c r="F163" s="135">
        <v>69.02</v>
      </c>
      <c r="G163" s="134" t="s">
        <v>230</v>
      </c>
      <c r="H163" s="134" t="s">
        <v>257</v>
      </c>
      <c r="I163" s="134">
        <v>14</v>
      </c>
      <c r="J163" s="134" t="s">
        <v>258</v>
      </c>
      <c r="K163" s="134" t="s">
        <v>278</v>
      </c>
      <c r="L163" s="135">
        <v>153</v>
      </c>
      <c r="M163" s="135"/>
      <c r="N163" s="135" t="s">
        <v>75</v>
      </c>
      <c r="O163" s="135"/>
      <c r="P163" s="135"/>
      <c r="Q163" s="135"/>
      <c r="R163" s="135"/>
      <c r="S163" s="135"/>
      <c r="T163" s="135"/>
      <c r="U163" s="135"/>
      <c r="V163" s="135" t="s">
        <v>279</v>
      </c>
    </row>
    <row r="164" spans="1:22" ht="18.45" customHeight="1" x14ac:dyDescent="0.25">
      <c r="A164" s="142" t="s">
        <v>298</v>
      </c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</row>
    <row r="165" spans="1:22" ht="91.2" x14ac:dyDescent="0.25">
      <c r="A165" s="130">
        <v>82</v>
      </c>
      <c r="B165" s="131">
        <v>82</v>
      </c>
      <c r="C165" s="132" t="s">
        <v>299</v>
      </c>
      <c r="D165" s="133" t="s">
        <v>300</v>
      </c>
      <c r="E165" s="134">
        <v>3035.5</v>
      </c>
      <c r="F165" s="135" t="s">
        <v>301</v>
      </c>
      <c r="G165" s="134" t="s">
        <v>168</v>
      </c>
      <c r="H165" s="134" t="s">
        <v>302</v>
      </c>
      <c r="I165" s="134" t="s">
        <v>303</v>
      </c>
      <c r="J165" s="134">
        <v>2</v>
      </c>
      <c r="K165" s="134" t="s">
        <v>304</v>
      </c>
      <c r="L165" s="135" t="s">
        <v>305</v>
      </c>
      <c r="M165" s="135"/>
      <c r="N165" s="135" t="s">
        <v>75</v>
      </c>
      <c r="O165" s="135"/>
      <c r="P165" s="135"/>
      <c r="Q165" s="135"/>
      <c r="R165" s="135"/>
      <c r="S165" s="135"/>
      <c r="T165" s="135"/>
      <c r="U165" s="135"/>
      <c r="V165" s="135" t="s">
        <v>306</v>
      </c>
    </row>
    <row r="166" spans="1:22" ht="79.8" x14ac:dyDescent="0.25">
      <c r="A166" s="130">
        <v>83</v>
      </c>
      <c r="B166" s="131">
        <v>83</v>
      </c>
      <c r="C166" s="132" t="s">
        <v>106</v>
      </c>
      <c r="D166" s="133" t="s">
        <v>307</v>
      </c>
      <c r="E166" s="134">
        <v>2435.67</v>
      </c>
      <c r="F166" s="135" t="s">
        <v>108</v>
      </c>
      <c r="G166" s="134" t="s">
        <v>109</v>
      </c>
      <c r="H166" s="134" t="s">
        <v>308</v>
      </c>
      <c r="I166" s="134" t="s">
        <v>309</v>
      </c>
      <c r="J166" s="134">
        <v>1</v>
      </c>
      <c r="K166" s="134" t="s">
        <v>310</v>
      </c>
      <c r="L166" s="135" t="s">
        <v>311</v>
      </c>
      <c r="M166" s="135"/>
      <c r="N166" s="135" t="s">
        <v>75</v>
      </c>
      <c r="O166" s="135"/>
      <c r="P166" s="135"/>
      <c r="Q166" s="135"/>
      <c r="R166" s="135"/>
      <c r="S166" s="135"/>
      <c r="T166" s="135"/>
      <c r="U166" s="135"/>
      <c r="V166" s="135">
        <v>5</v>
      </c>
    </row>
    <row r="167" spans="1:22" ht="45.6" x14ac:dyDescent="0.25">
      <c r="A167" s="130">
        <v>84</v>
      </c>
      <c r="B167" s="131">
        <v>84</v>
      </c>
      <c r="C167" s="132" t="s">
        <v>114</v>
      </c>
      <c r="D167" s="133" t="s">
        <v>213</v>
      </c>
      <c r="E167" s="134">
        <v>18.600000000000001</v>
      </c>
      <c r="F167" s="135" t="s">
        <v>116</v>
      </c>
      <c r="G167" s="134"/>
      <c r="H167" s="134">
        <v>37</v>
      </c>
      <c r="I167" s="134" t="s">
        <v>117</v>
      </c>
      <c r="J167" s="134"/>
      <c r="K167" s="134">
        <v>69</v>
      </c>
      <c r="L167" s="135" t="s">
        <v>118</v>
      </c>
      <c r="M167" s="135"/>
      <c r="N167" s="135" t="s">
        <v>85</v>
      </c>
      <c r="O167" s="135"/>
      <c r="P167" s="135"/>
      <c r="Q167" s="135"/>
      <c r="R167" s="135"/>
      <c r="S167" s="135"/>
      <c r="T167" s="135"/>
      <c r="U167" s="135"/>
      <c r="V167" s="135"/>
    </row>
    <row r="168" spans="1:22" ht="18.45" customHeight="1" x14ac:dyDescent="0.25">
      <c r="A168" s="142" t="s">
        <v>312</v>
      </c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  <c r="U168" s="143"/>
      <c r="V168" s="143"/>
    </row>
    <row r="169" spans="1:22" ht="79.8" x14ac:dyDescent="0.25">
      <c r="A169" s="130">
        <v>85</v>
      </c>
      <c r="B169" s="131">
        <v>85</v>
      </c>
      <c r="C169" s="132" t="s">
        <v>106</v>
      </c>
      <c r="D169" s="133" t="s">
        <v>107</v>
      </c>
      <c r="E169" s="134">
        <v>2435.67</v>
      </c>
      <c r="F169" s="135" t="s">
        <v>108</v>
      </c>
      <c r="G169" s="134" t="s">
        <v>109</v>
      </c>
      <c r="H169" s="134" t="s">
        <v>110</v>
      </c>
      <c r="I169" s="134" t="s">
        <v>111</v>
      </c>
      <c r="J169" s="134">
        <v>1</v>
      </c>
      <c r="K169" s="134" t="s">
        <v>112</v>
      </c>
      <c r="L169" s="135" t="s">
        <v>113</v>
      </c>
      <c r="M169" s="135"/>
      <c r="N169" s="135" t="s">
        <v>75</v>
      </c>
      <c r="O169" s="135"/>
      <c r="P169" s="135"/>
      <c r="Q169" s="135"/>
      <c r="R169" s="135"/>
      <c r="S169" s="135"/>
      <c r="T169" s="135"/>
      <c r="U169" s="135"/>
      <c r="V169" s="135">
        <v>4</v>
      </c>
    </row>
    <row r="170" spans="1:22" ht="45.6" x14ac:dyDescent="0.25">
      <c r="A170" s="130">
        <v>86</v>
      </c>
      <c r="B170" s="131">
        <v>86</v>
      </c>
      <c r="C170" s="132" t="s">
        <v>114</v>
      </c>
      <c r="D170" s="133" t="s">
        <v>213</v>
      </c>
      <c r="E170" s="134">
        <v>18.600000000000001</v>
      </c>
      <c r="F170" s="135" t="s">
        <v>116</v>
      </c>
      <c r="G170" s="134"/>
      <c r="H170" s="134">
        <v>37</v>
      </c>
      <c r="I170" s="134" t="s">
        <v>117</v>
      </c>
      <c r="J170" s="134"/>
      <c r="K170" s="134">
        <v>69</v>
      </c>
      <c r="L170" s="135" t="s">
        <v>118</v>
      </c>
      <c r="M170" s="135"/>
      <c r="N170" s="135" t="s">
        <v>85</v>
      </c>
      <c r="O170" s="135"/>
      <c r="P170" s="135"/>
      <c r="Q170" s="135"/>
      <c r="R170" s="135"/>
      <c r="S170" s="135"/>
      <c r="T170" s="135"/>
      <c r="U170" s="135"/>
      <c r="V170" s="135"/>
    </row>
    <row r="171" spans="1:22" ht="18.45" customHeight="1" x14ac:dyDescent="0.25">
      <c r="A171" s="142" t="s">
        <v>222</v>
      </c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</row>
    <row r="172" spans="1:22" ht="68.400000000000006" x14ac:dyDescent="0.25">
      <c r="A172" s="130">
        <v>87</v>
      </c>
      <c r="B172" s="131">
        <v>87</v>
      </c>
      <c r="C172" s="132" t="s">
        <v>228</v>
      </c>
      <c r="D172" s="133" t="s">
        <v>277</v>
      </c>
      <c r="E172" s="134">
        <v>78.430000000000007</v>
      </c>
      <c r="F172" s="135">
        <v>69.02</v>
      </c>
      <c r="G172" s="134" t="s">
        <v>230</v>
      </c>
      <c r="H172" s="134" t="s">
        <v>257</v>
      </c>
      <c r="I172" s="134">
        <v>14</v>
      </c>
      <c r="J172" s="134" t="s">
        <v>258</v>
      </c>
      <c r="K172" s="134" t="s">
        <v>278</v>
      </c>
      <c r="L172" s="135">
        <v>153</v>
      </c>
      <c r="M172" s="135"/>
      <c r="N172" s="135" t="s">
        <v>75</v>
      </c>
      <c r="O172" s="135"/>
      <c r="P172" s="135"/>
      <c r="Q172" s="135"/>
      <c r="R172" s="135"/>
      <c r="S172" s="135"/>
      <c r="T172" s="135"/>
      <c r="U172" s="135"/>
      <c r="V172" s="135" t="s">
        <v>279</v>
      </c>
    </row>
    <row r="173" spans="1:22" ht="68.400000000000006" x14ac:dyDescent="0.25">
      <c r="A173" s="130">
        <v>88</v>
      </c>
      <c r="B173" s="131">
        <v>88</v>
      </c>
      <c r="C173" s="132" t="s">
        <v>228</v>
      </c>
      <c r="D173" s="133" t="s">
        <v>277</v>
      </c>
      <c r="E173" s="134">
        <v>78.430000000000007</v>
      </c>
      <c r="F173" s="135">
        <v>69.02</v>
      </c>
      <c r="G173" s="134" t="s">
        <v>230</v>
      </c>
      <c r="H173" s="134" t="s">
        <v>257</v>
      </c>
      <c r="I173" s="134">
        <v>14</v>
      </c>
      <c r="J173" s="134" t="s">
        <v>258</v>
      </c>
      <c r="K173" s="134" t="s">
        <v>278</v>
      </c>
      <c r="L173" s="135">
        <v>153</v>
      </c>
      <c r="M173" s="135"/>
      <c r="N173" s="135" t="s">
        <v>75</v>
      </c>
      <c r="O173" s="135"/>
      <c r="P173" s="135"/>
      <c r="Q173" s="135"/>
      <c r="R173" s="135"/>
      <c r="S173" s="135"/>
      <c r="T173" s="135"/>
      <c r="U173" s="135"/>
      <c r="V173" s="135" t="s">
        <v>279</v>
      </c>
    </row>
    <row r="174" spans="1:22" ht="18.45" customHeight="1" x14ac:dyDescent="0.25">
      <c r="A174" s="142" t="s">
        <v>313</v>
      </c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  <c r="V174" s="143"/>
    </row>
    <row r="175" spans="1:22" ht="79.8" x14ac:dyDescent="0.25">
      <c r="A175" s="130">
        <v>89</v>
      </c>
      <c r="B175" s="131">
        <v>89</v>
      </c>
      <c r="C175" s="132" t="s">
        <v>106</v>
      </c>
      <c r="D175" s="133" t="s">
        <v>314</v>
      </c>
      <c r="E175" s="134">
        <v>2435.67</v>
      </c>
      <c r="F175" s="135" t="s">
        <v>108</v>
      </c>
      <c r="G175" s="134" t="s">
        <v>109</v>
      </c>
      <c r="H175" s="134" t="s">
        <v>315</v>
      </c>
      <c r="I175" s="134" t="s">
        <v>316</v>
      </c>
      <c r="J175" s="134">
        <v>1</v>
      </c>
      <c r="K175" s="134" t="s">
        <v>317</v>
      </c>
      <c r="L175" s="135" t="s">
        <v>318</v>
      </c>
      <c r="M175" s="135"/>
      <c r="N175" s="135" t="s">
        <v>75</v>
      </c>
      <c r="O175" s="135"/>
      <c r="P175" s="135"/>
      <c r="Q175" s="135"/>
      <c r="R175" s="135"/>
      <c r="S175" s="135"/>
      <c r="T175" s="135"/>
      <c r="U175" s="135"/>
      <c r="V175" s="135">
        <v>3</v>
      </c>
    </row>
    <row r="176" spans="1:22" ht="91.2" x14ac:dyDescent="0.25">
      <c r="A176" s="130">
        <v>90</v>
      </c>
      <c r="B176" s="131">
        <v>90</v>
      </c>
      <c r="C176" s="132" t="s">
        <v>299</v>
      </c>
      <c r="D176" s="133" t="s">
        <v>205</v>
      </c>
      <c r="E176" s="134">
        <v>3035.5</v>
      </c>
      <c r="F176" s="135" t="s">
        <v>301</v>
      </c>
      <c r="G176" s="134" t="s">
        <v>168</v>
      </c>
      <c r="H176" s="134" t="s">
        <v>319</v>
      </c>
      <c r="I176" s="134" t="s">
        <v>320</v>
      </c>
      <c r="J176" s="134">
        <v>2</v>
      </c>
      <c r="K176" s="134" t="s">
        <v>321</v>
      </c>
      <c r="L176" s="135" t="s">
        <v>322</v>
      </c>
      <c r="M176" s="135"/>
      <c r="N176" s="135" t="s">
        <v>75</v>
      </c>
      <c r="O176" s="135"/>
      <c r="P176" s="135"/>
      <c r="Q176" s="135"/>
      <c r="R176" s="135"/>
      <c r="S176" s="135"/>
      <c r="T176" s="135"/>
      <c r="U176" s="135"/>
      <c r="V176" s="135" t="s">
        <v>323</v>
      </c>
    </row>
    <row r="177" spans="1:22" ht="45.6" x14ac:dyDescent="0.25">
      <c r="A177" s="130">
        <v>91</v>
      </c>
      <c r="B177" s="131">
        <v>91</v>
      </c>
      <c r="C177" s="132" t="s">
        <v>114</v>
      </c>
      <c r="D177" s="133" t="s">
        <v>213</v>
      </c>
      <c r="E177" s="134">
        <v>18.600000000000001</v>
      </c>
      <c r="F177" s="135" t="s">
        <v>116</v>
      </c>
      <c r="G177" s="134"/>
      <c r="H177" s="134">
        <v>37</v>
      </c>
      <c r="I177" s="134" t="s">
        <v>117</v>
      </c>
      <c r="J177" s="134"/>
      <c r="K177" s="134">
        <v>69</v>
      </c>
      <c r="L177" s="135" t="s">
        <v>118</v>
      </c>
      <c r="M177" s="135"/>
      <c r="N177" s="135" t="s">
        <v>85</v>
      </c>
      <c r="O177" s="135"/>
      <c r="P177" s="135"/>
      <c r="Q177" s="135"/>
      <c r="R177" s="135"/>
      <c r="S177" s="135"/>
      <c r="T177" s="135"/>
      <c r="U177" s="135"/>
      <c r="V177" s="135"/>
    </row>
    <row r="178" spans="1:22" ht="18.45" customHeight="1" x14ac:dyDescent="0.25">
      <c r="A178" s="142" t="s">
        <v>222</v>
      </c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</row>
    <row r="179" spans="1:22" ht="57" x14ac:dyDescent="0.25">
      <c r="A179" s="130">
        <v>92</v>
      </c>
      <c r="B179" s="131">
        <v>92</v>
      </c>
      <c r="C179" s="132" t="s">
        <v>151</v>
      </c>
      <c r="D179" s="133" t="s">
        <v>223</v>
      </c>
      <c r="E179" s="134">
        <v>508.07</v>
      </c>
      <c r="F179" s="135" t="s">
        <v>153</v>
      </c>
      <c r="G179" s="134">
        <v>1.03</v>
      </c>
      <c r="H179" s="134" t="s">
        <v>224</v>
      </c>
      <c r="I179" s="134" t="s">
        <v>225</v>
      </c>
      <c r="J179" s="134"/>
      <c r="K179" s="134" t="s">
        <v>226</v>
      </c>
      <c r="L179" s="135" t="s">
        <v>227</v>
      </c>
      <c r="M179" s="135"/>
      <c r="N179" s="135" t="s">
        <v>75</v>
      </c>
      <c r="O179" s="135"/>
      <c r="P179" s="135"/>
      <c r="Q179" s="135"/>
      <c r="R179" s="135"/>
      <c r="S179" s="135"/>
      <c r="T179" s="135"/>
      <c r="U179" s="135"/>
      <c r="V179" s="135">
        <v>1</v>
      </c>
    </row>
    <row r="180" spans="1:22" ht="18.45" customHeight="1" x14ac:dyDescent="0.25">
      <c r="A180" s="142" t="s">
        <v>312</v>
      </c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  <c r="V180" s="143"/>
    </row>
    <row r="181" spans="1:22" ht="68.400000000000006" x14ac:dyDescent="0.25">
      <c r="A181" s="130">
        <v>93</v>
      </c>
      <c r="B181" s="131">
        <v>93</v>
      </c>
      <c r="C181" s="132" t="s">
        <v>324</v>
      </c>
      <c r="D181" s="133" t="s">
        <v>325</v>
      </c>
      <c r="E181" s="134">
        <v>3.95</v>
      </c>
      <c r="F181" s="135">
        <v>3.95</v>
      </c>
      <c r="G181" s="134"/>
      <c r="H181" s="134"/>
      <c r="I181" s="134"/>
      <c r="J181" s="134"/>
      <c r="K181" s="134" t="s">
        <v>326</v>
      </c>
      <c r="L181" s="135">
        <v>5</v>
      </c>
      <c r="M181" s="135"/>
      <c r="N181" s="135" t="s">
        <v>75</v>
      </c>
      <c r="O181" s="135"/>
      <c r="P181" s="135"/>
      <c r="Q181" s="135"/>
      <c r="R181" s="135"/>
      <c r="S181" s="135"/>
      <c r="T181" s="135"/>
      <c r="U181" s="135"/>
      <c r="V181" s="135"/>
    </row>
    <row r="182" spans="1:22" ht="18.45" customHeight="1" x14ac:dyDescent="0.25">
      <c r="A182" s="142" t="s">
        <v>222</v>
      </c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  <c r="U182" s="143"/>
      <c r="V182" s="143"/>
    </row>
    <row r="183" spans="1:22" ht="68.400000000000006" x14ac:dyDescent="0.25">
      <c r="A183" s="130">
        <v>94</v>
      </c>
      <c r="B183" s="131">
        <v>94</v>
      </c>
      <c r="C183" s="132" t="s">
        <v>228</v>
      </c>
      <c r="D183" s="133" t="s">
        <v>277</v>
      </c>
      <c r="E183" s="134">
        <v>78.430000000000007</v>
      </c>
      <c r="F183" s="135">
        <v>69.02</v>
      </c>
      <c r="G183" s="134" t="s">
        <v>230</v>
      </c>
      <c r="H183" s="134" t="s">
        <v>257</v>
      </c>
      <c r="I183" s="134">
        <v>14</v>
      </c>
      <c r="J183" s="134" t="s">
        <v>258</v>
      </c>
      <c r="K183" s="134" t="s">
        <v>278</v>
      </c>
      <c r="L183" s="135">
        <v>153</v>
      </c>
      <c r="M183" s="135"/>
      <c r="N183" s="135" t="s">
        <v>75</v>
      </c>
      <c r="O183" s="135"/>
      <c r="P183" s="135"/>
      <c r="Q183" s="135"/>
      <c r="R183" s="135"/>
      <c r="S183" s="135"/>
      <c r="T183" s="135"/>
      <c r="U183" s="135"/>
      <c r="V183" s="135" t="s">
        <v>279</v>
      </c>
    </row>
    <row r="184" spans="1:22" ht="18.45" customHeight="1" x14ac:dyDescent="0.25">
      <c r="A184" s="142" t="s">
        <v>312</v>
      </c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  <c r="U184" s="143"/>
      <c r="V184" s="143"/>
    </row>
    <row r="185" spans="1:22" ht="114" x14ac:dyDescent="0.25">
      <c r="A185" s="130">
        <v>95</v>
      </c>
      <c r="B185" s="131">
        <v>95</v>
      </c>
      <c r="C185" s="132" t="s">
        <v>262</v>
      </c>
      <c r="D185" s="133" t="s">
        <v>327</v>
      </c>
      <c r="E185" s="134">
        <v>2406.83</v>
      </c>
      <c r="F185" s="135" t="s">
        <v>263</v>
      </c>
      <c r="G185" s="134">
        <v>76.17</v>
      </c>
      <c r="H185" s="134" t="s">
        <v>328</v>
      </c>
      <c r="I185" s="134" t="s">
        <v>329</v>
      </c>
      <c r="J185" s="134">
        <v>5</v>
      </c>
      <c r="K185" s="134" t="s">
        <v>330</v>
      </c>
      <c r="L185" s="135" t="s">
        <v>331</v>
      </c>
      <c r="M185" s="135"/>
      <c r="N185" s="135" t="s">
        <v>75</v>
      </c>
      <c r="O185" s="135"/>
      <c r="P185" s="135"/>
      <c r="Q185" s="135"/>
      <c r="R185" s="135"/>
      <c r="S185" s="135"/>
      <c r="T185" s="135"/>
      <c r="U185" s="135"/>
      <c r="V185" s="135">
        <v>24</v>
      </c>
    </row>
    <row r="186" spans="1:22" ht="34.200000000000003" x14ac:dyDescent="0.25">
      <c r="A186" s="130">
        <v>96</v>
      </c>
      <c r="B186" s="131">
        <v>96</v>
      </c>
      <c r="C186" s="132" t="s">
        <v>189</v>
      </c>
      <c r="D186" s="133" t="s">
        <v>332</v>
      </c>
      <c r="E186" s="134">
        <v>16.920000000000002</v>
      </c>
      <c r="F186" s="135" t="s">
        <v>191</v>
      </c>
      <c r="G186" s="134"/>
      <c r="H186" s="134">
        <v>102</v>
      </c>
      <c r="I186" s="134" t="s">
        <v>333</v>
      </c>
      <c r="J186" s="134"/>
      <c r="K186" s="134">
        <v>285</v>
      </c>
      <c r="L186" s="135" t="s">
        <v>334</v>
      </c>
      <c r="M186" s="135"/>
      <c r="N186" s="135" t="s">
        <v>85</v>
      </c>
      <c r="O186" s="135"/>
      <c r="P186" s="135"/>
      <c r="Q186" s="135"/>
      <c r="R186" s="135"/>
      <c r="S186" s="135"/>
      <c r="T186" s="135"/>
      <c r="U186" s="135"/>
      <c r="V186" s="135"/>
    </row>
    <row r="187" spans="1:22" ht="45.6" x14ac:dyDescent="0.25">
      <c r="A187" s="130">
        <v>97</v>
      </c>
      <c r="B187" s="131">
        <v>97</v>
      </c>
      <c r="C187" s="132" t="s">
        <v>194</v>
      </c>
      <c r="D187" s="133" t="s">
        <v>190</v>
      </c>
      <c r="E187" s="134">
        <v>2.4500000000000002</v>
      </c>
      <c r="F187" s="135" t="s">
        <v>195</v>
      </c>
      <c r="G187" s="134"/>
      <c r="H187" s="134">
        <v>10</v>
      </c>
      <c r="I187" s="134" t="s">
        <v>335</v>
      </c>
      <c r="J187" s="134"/>
      <c r="K187" s="134">
        <v>25</v>
      </c>
      <c r="L187" s="135" t="s">
        <v>270</v>
      </c>
      <c r="M187" s="135"/>
      <c r="N187" s="135" t="s">
        <v>85</v>
      </c>
      <c r="O187" s="135"/>
      <c r="P187" s="135"/>
      <c r="Q187" s="135"/>
      <c r="R187" s="135"/>
      <c r="S187" s="135"/>
      <c r="T187" s="135"/>
      <c r="U187" s="135"/>
      <c r="V187" s="135"/>
    </row>
    <row r="188" spans="1:22" ht="57" x14ac:dyDescent="0.25">
      <c r="A188" s="130">
        <v>98</v>
      </c>
      <c r="B188" s="131">
        <v>98</v>
      </c>
      <c r="C188" s="132" t="s">
        <v>268</v>
      </c>
      <c r="D188" s="133" t="s">
        <v>190</v>
      </c>
      <c r="E188" s="134">
        <v>12.46</v>
      </c>
      <c r="F188" s="135" t="s">
        <v>269</v>
      </c>
      <c r="G188" s="134"/>
      <c r="H188" s="134">
        <v>50</v>
      </c>
      <c r="I188" s="134" t="s">
        <v>336</v>
      </c>
      <c r="J188" s="134"/>
      <c r="K188" s="134">
        <v>117</v>
      </c>
      <c r="L188" s="135" t="s">
        <v>337</v>
      </c>
      <c r="M188" s="135"/>
      <c r="N188" s="135" t="s">
        <v>85</v>
      </c>
      <c r="O188" s="135"/>
      <c r="P188" s="135"/>
      <c r="Q188" s="135"/>
      <c r="R188" s="135"/>
      <c r="S188" s="135"/>
      <c r="T188" s="135"/>
      <c r="U188" s="135"/>
      <c r="V188" s="135"/>
    </row>
    <row r="189" spans="1:22" ht="18.45" customHeight="1" x14ac:dyDescent="0.25">
      <c r="A189" s="142" t="s">
        <v>222</v>
      </c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  <c r="U189" s="143"/>
      <c r="V189" s="143"/>
    </row>
    <row r="190" spans="1:22" ht="68.400000000000006" x14ac:dyDescent="0.25">
      <c r="A190" s="130">
        <v>99</v>
      </c>
      <c r="B190" s="131">
        <v>99</v>
      </c>
      <c r="C190" s="132" t="s">
        <v>228</v>
      </c>
      <c r="D190" s="133" t="s">
        <v>277</v>
      </c>
      <c r="E190" s="134">
        <v>78.430000000000007</v>
      </c>
      <c r="F190" s="135">
        <v>69.02</v>
      </c>
      <c r="G190" s="134" t="s">
        <v>230</v>
      </c>
      <c r="H190" s="134" t="s">
        <v>257</v>
      </c>
      <c r="I190" s="134">
        <v>14</v>
      </c>
      <c r="J190" s="134" t="s">
        <v>258</v>
      </c>
      <c r="K190" s="134" t="s">
        <v>278</v>
      </c>
      <c r="L190" s="135">
        <v>153</v>
      </c>
      <c r="M190" s="135"/>
      <c r="N190" s="135" t="s">
        <v>75</v>
      </c>
      <c r="O190" s="135"/>
      <c r="P190" s="135"/>
      <c r="Q190" s="135"/>
      <c r="R190" s="135"/>
      <c r="S190" s="135"/>
      <c r="T190" s="135"/>
      <c r="U190" s="135"/>
      <c r="V190" s="135" t="s">
        <v>279</v>
      </c>
    </row>
    <row r="191" spans="1:22" ht="68.400000000000006" x14ac:dyDescent="0.25">
      <c r="A191" s="136">
        <v>100</v>
      </c>
      <c r="B191" s="137">
        <v>100</v>
      </c>
      <c r="C191" s="138" t="s">
        <v>228</v>
      </c>
      <c r="D191" s="139" t="s">
        <v>277</v>
      </c>
      <c r="E191" s="140">
        <v>78.430000000000007</v>
      </c>
      <c r="F191" s="141">
        <v>69.02</v>
      </c>
      <c r="G191" s="140" t="s">
        <v>230</v>
      </c>
      <c r="H191" s="140" t="s">
        <v>257</v>
      </c>
      <c r="I191" s="140">
        <v>14</v>
      </c>
      <c r="J191" s="140" t="s">
        <v>258</v>
      </c>
      <c r="K191" s="140" t="s">
        <v>278</v>
      </c>
      <c r="L191" s="141">
        <v>153</v>
      </c>
      <c r="M191" s="141"/>
      <c r="N191" s="141" t="s">
        <v>75</v>
      </c>
      <c r="O191" s="141"/>
      <c r="P191" s="141"/>
      <c r="Q191" s="141"/>
      <c r="R191" s="141"/>
      <c r="S191" s="141"/>
      <c r="T191" s="141"/>
      <c r="U191" s="141"/>
      <c r="V191" s="141" t="s">
        <v>279</v>
      </c>
    </row>
    <row r="192" spans="1:22" ht="19.350000000000001" customHeight="1" x14ac:dyDescent="0.25">
      <c r="A192" s="128" t="s">
        <v>338</v>
      </c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</row>
    <row r="193" spans="1:22" ht="18.45" customHeight="1" x14ac:dyDescent="0.25">
      <c r="A193" s="142" t="s">
        <v>222</v>
      </c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  <c r="U193" s="143"/>
      <c r="V193" s="143"/>
    </row>
    <row r="194" spans="1:22" ht="68.400000000000006" x14ac:dyDescent="0.25">
      <c r="A194" s="130">
        <v>101</v>
      </c>
      <c r="B194" s="131">
        <v>101</v>
      </c>
      <c r="C194" s="132" t="s">
        <v>228</v>
      </c>
      <c r="D194" s="133" t="s">
        <v>277</v>
      </c>
      <c r="E194" s="134">
        <v>78.430000000000007</v>
      </c>
      <c r="F194" s="135">
        <v>69.02</v>
      </c>
      <c r="G194" s="134" t="s">
        <v>230</v>
      </c>
      <c r="H194" s="134" t="s">
        <v>257</v>
      </c>
      <c r="I194" s="134">
        <v>14</v>
      </c>
      <c r="J194" s="134" t="s">
        <v>258</v>
      </c>
      <c r="K194" s="134" t="s">
        <v>278</v>
      </c>
      <c r="L194" s="135">
        <v>153</v>
      </c>
      <c r="M194" s="135"/>
      <c r="N194" s="135" t="s">
        <v>75</v>
      </c>
      <c r="O194" s="135"/>
      <c r="P194" s="135"/>
      <c r="Q194" s="135"/>
      <c r="R194" s="135"/>
      <c r="S194" s="135"/>
      <c r="T194" s="135"/>
      <c r="U194" s="135"/>
      <c r="V194" s="135" t="s">
        <v>279</v>
      </c>
    </row>
    <row r="195" spans="1:22" ht="18.45" customHeight="1" x14ac:dyDescent="0.25">
      <c r="A195" s="142" t="s">
        <v>339</v>
      </c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  <c r="U195" s="143"/>
      <c r="V195" s="143"/>
    </row>
    <row r="196" spans="1:22" ht="68.400000000000006" x14ac:dyDescent="0.25">
      <c r="A196" s="130">
        <v>102</v>
      </c>
      <c r="B196" s="131">
        <v>102</v>
      </c>
      <c r="C196" s="132" t="s">
        <v>340</v>
      </c>
      <c r="D196" s="133" t="s">
        <v>77</v>
      </c>
      <c r="E196" s="134">
        <v>1010.59</v>
      </c>
      <c r="F196" s="135" t="s">
        <v>341</v>
      </c>
      <c r="G196" s="134">
        <v>5.16</v>
      </c>
      <c r="H196" s="134" t="s">
        <v>342</v>
      </c>
      <c r="I196" s="134" t="s">
        <v>128</v>
      </c>
      <c r="J196" s="134"/>
      <c r="K196" s="134" t="s">
        <v>343</v>
      </c>
      <c r="L196" s="135" t="s">
        <v>344</v>
      </c>
      <c r="M196" s="135"/>
      <c r="N196" s="135" t="s">
        <v>75</v>
      </c>
      <c r="O196" s="135"/>
      <c r="P196" s="135"/>
      <c r="Q196" s="135"/>
      <c r="R196" s="135"/>
      <c r="S196" s="135"/>
      <c r="T196" s="135"/>
      <c r="U196" s="135"/>
      <c r="V196" s="135"/>
    </row>
    <row r="197" spans="1:22" ht="18.45" customHeight="1" x14ac:dyDescent="0.25">
      <c r="A197" s="142" t="s">
        <v>222</v>
      </c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</row>
    <row r="198" spans="1:22" ht="57" x14ac:dyDescent="0.25">
      <c r="A198" s="130">
        <v>103</v>
      </c>
      <c r="B198" s="131">
        <v>103</v>
      </c>
      <c r="C198" s="132" t="s">
        <v>151</v>
      </c>
      <c r="D198" s="133" t="s">
        <v>223</v>
      </c>
      <c r="E198" s="134">
        <v>508.07</v>
      </c>
      <c r="F198" s="135" t="s">
        <v>153</v>
      </c>
      <c r="G198" s="134">
        <v>1.03</v>
      </c>
      <c r="H198" s="134" t="s">
        <v>224</v>
      </c>
      <c r="I198" s="134" t="s">
        <v>225</v>
      </c>
      <c r="J198" s="134"/>
      <c r="K198" s="134" t="s">
        <v>226</v>
      </c>
      <c r="L198" s="135" t="s">
        <v>227</v>
      </c>
      <c r="M198" s="135"/>
      <c r="N198" s="135" t="s">
        <v>75</v>
      </c>
      <c r="O198" s="135"/>
      <c r="P198" s="135"/>
      <c r="Q198" s="135"/>
      <c r="R198" s="135"/>
      <c r="S198" s="135"/>
      <c r="T198" s="135"/>
      <c r="U198" s="135"/>
      <c r="V198" s="135">
        <v>1</v>
      </c>
    </row>
    <row r="199" spans="1:22" ht="18.45" customHeight="1" x14ac:dyDescent="0.25">
      <c r="A199" s="142" t="s">
        <v>345</v>
      </c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U199" s="143"/>
      <c r="V199" s="143"/>
    </row>
    <row r="200" spans="1:22" ht="68.400000000000006" x14ac:dyDescent="0.25">
      <c r="A200" s="130">
        <v>104</v>
      </c>
      <c r="B200" s="131">
        <v>104</v>
      </c>
      <c r="C200" s="132" t="s">
        <v>346</v>
      </c>
      <c r="D200" s="133" t="s">
        <v>166</v>
      </c>
      <c r="E200" s="134">
        <v>2250.2399999999998</v>
      </c>
      <c r="F200" s="135" t="s">
        <v>347</v>
      </c>
      <c r="G200" s="134" t="s">
        <v>348</v>
      </c>
      <c r="H200" s="134" t="s">
        <v>349</v>
      </c>
      <c r="I200" s="134" t="s">
        <v>350</v>
      </c>
      <c r="J200" s="134"/>
      <c r="K200" s="134" t="s">
        <v>351</v>
      </c>
      <c r="L200" s="135" t="s">
        <v>352</v>
      </c>
      <c r="M200" s="135"/>
      <c r="N200" s="135" t="s">
        <v>75</v>
      </c>
      <c r="O200" s="135"/>
      <c r="P200" s="135"/>
      <c r="Q200" s="135"/>
      <c r="R200" s="135"/>
      <c r="S200" s="135"/>
      <c r="T200" s="135"/>
      <c r="U200" s="135"/>
      <c r="V200" s="135"/>
    </row>
    <row r="201" spans="1:22" ht="18.45" customHeight="1" x14ac:dyDescent="0.25">
      <c r="A201" s="142" t="s">
        <v>222</v>
      </c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</row>
    <row r="202" spans="1:22" ht="57" x14ac:dyDescent="0.25">
      <c r="A202" s="130">
        <v>105</v>
      </c>
      <c r="B202" s="131">
        <v>105</v>
      </c>
      <c r="C202" s="132" t="s">
        <v>151</v>
      </c>
      <c r="D202" s="133" t="s">
        <v>223</v>
      </c>
      <c r="E202" s="134">
        <v>508.07</v>
      </c>
      <c r="F202" s="135" t="s">
        <v>153</v>
      </c>
      <c r="G202" s="134">
        <v>1.03</v>
      </c>
      <c r="H202" s="134" t="s">
        <v>224</v>
      </c>
      <c r="I202" s="134" t="s">
        <v>225</v>
      </c>
      <c r="J202" s="134"/>
      <c r="K202" s="134" t="s">
        <v>226</v>
      </c>
      <c r="L202" s="135" t="s">
        <v>227</v>
      </c>
      <c r="M202" s="135"/>
      <c r="N202" s="135" t="s">
        <v>75</v>
      </c>
      <c r="O202" s="135"/>
      <c r="P202" s="135"/>
      <c r="Q202" s="135"/>
      <c r="R202" s="135"/>
      <c r="S202" s="135"/>
      <c r="T202" s="135"/>
      <c r="U202" s="135"/>
      <c r="V202" s="135">
        <v>1</v>
      </c>
    </row>
    <row r="203" spans="1:22" ht="57" x14ac:dyDescent="0.25">
      <c r="A203" s="130">
        <v>106</v>
      </c>
      <c r="B203" s="131">
        <v>106</v>
      </c>
      <c r="C203" s="132" t="s">
        <v>151</v>
      </c>
      <c r="D203" s="133" t="s">
        <v>223</v>
      </c>
      <c r="E203" s="134">
        <v>508.07</v>
      </c>
      <c r="F203" s="135" t="s">
        <v>153</v>
      </c>
      <c r="G203" s="134">
        <v>1.03</v>
      </c>
      <c r="H203" s="134" t="s">
        <v>224</v>
      </c>
      <c r="I203" s="134" t="s">
        <v>225</v>
      </c>
      <c r="J203" s="134"/>
      <c r="K203" s="134" t="s">
        <v>226</v>
      </c>
      <c r="L203" s="135" t="s">
        <v>227</v>
      </c>
      <c r="M203" s="135"/>
      <c r="N203" s="135" t="s">
        <v>75</v>
      </c>
      <c r="O203" s="135"/>
      <c r="P203" s="135"/>
      <c r="Q203" s="135"/>
      <c r="R203" s="135"/>
      <c r="S203" s="135"/>
      <c r="T203" s="135"/>
      <c r="U203" s="135"/>
      <c r="V203" s="135">
        <v>1</v>
      </c>
    </row>
    <row r="204" spans="1:22" ht="18.45" customHeight="1" x14ac:dyDescent="0.25">
      <c r="A204" s="142" t="s">
        <v>353</v>
      </c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</row>
    <row r="205" spans="1:22" ht="114" x14ac:dyDescent="0.25">
      <c r="A205" s="130">
        <v>107</v>
      </c>
      <c r="B205" s="131">
        <v>107</v>
      </c>
      <c r="C205" s="132" t="s">
        <v>262</v>
      </c>
      <c r="D205" s="133" t="s">
        <v>166</v>
      </c>
      <c r="E205" s="134">
        <v>2406.83</v>
      </c>
      <c r="F205" s="135" t="s">
        <v>263</v>
      </c>
      <c r="G205" s="134">
        <v>76.17</v>
      </c>
      <c r="H205" s="134" t="s">
        <v>264</v>
      </c>
      <c r="I205" s="134" t="s">
        <v>265</v>
      </c>
      <c r="J205" s="134">
        <v>3</v>
      </c>
      <c r="K205" s="134" t="s">
        <v>266</v>
      </c>
      <c r="L205" s="135" t="s">
        <v>267</v>
      </c>
      <c r="M205" s="135"/>
      <c r="N205" s="135" t="s">
        <v>75</v>
      </c>
      <c r="O205" s="135"/>
      <c r="P205" s="135"/>
      <c r="Q205" s="135"/>
      <c r="R205" s="135"/>
      <c r="S205" s="135"/>
      <c r="T205" s="135"/>
      <c r="U205" s="135"/>
      <c r="V205" s="135">
        <v>16</v>
      </c>
    </row>
    <row r="206" spans="1:22" ht="34.200000000000003" x14ac:dyDescent="0.25">
      <c r="A206" s="130">
        <v>108</v>
      </c>
      <c r="B206" s="131">
        <v>108</v>
      </c>
      <c r="C206" s="132" t="s">
        <v>189</v>
      </c>
      <c r="D206" s="133" t="s">
        <v>354</v>
      </c>
      <c r="E206" s="134">
        <v>16.920000000000002</v>
      </c>
      <c r="F206" s="135" t="s">
        <v>191</v>
      </c>
      <c r="G206" s="134"/>
      <c r="H206" s="134">
        <v>68</v>
      </c>
      <c r="I206" s="134" t="s">
        <v>192</v>
      </c>
      <c r="J206" s="134"/>
      <c r="K206" s="134">
        <v>190</v>
      </c>
      <c r="L206" s="135" t="s">
        <v>193</v>
      </c>
      <c r="M206" s="135"/>
      <c r="N206" s="135" t="s">
        <v>85</v>
      </c>
      <c r="O206" s="135"/>
      <c r="P206" s="135"/>
      <c r="Q206" s="135"/>
      <c r="R206" s="135"/>
      <c r="S206" s="135"/>
      <c r="T206" s="135"/>
      <c r="U206" s="135"/>
      <c r="V206" s="135"/>
    </row>
    <row r="207" spans="1:22" ht="45.6" x14ac:dyDescent="0.25">
      <c r="A207" s="130">
        <v>109</v>
      </c>
      <c r="B207" s="131">
        <v>109</v>
      </c>
      <c r="C207" s="132" t="s">
        <v>194</v>
      </c>
      <c r="D207" s="133" t="s">
        <v>190</v>
      </c>
      <c r="E207" s="134">
        <v>2.4500000000000002</v>
      </c>
      <c r="F207" s="135" t="s">
        <v>195</v>
      </c>
      <c r="G207" s="134"/>
      <c r="H207" s="134">
        <v>10</v>
      </c>
      <c r="I207" s="134" t="s">
        <v>335</v>
      </c>
      <c r="J207" s="134"/>
      <c r="K207" s="134">
        <v>25</v>
      </c>
      <c r="L207" s="135" t="s">
        <v>270</v>
      </c>
      <c r="M207" s="135"/>
      <c r="N207" s="135" t="s">
        <v>85</v>
      </c>
      <c r="O207" s="135"/>
      <c r="P207" s="135"/>
      <c r="Q207" s="135"/>
      <c r="R207" s="135"/>
      <c r="S207" s="135"/>
      <c r="T207" s="135"/>
      <c r="U207" s="135"/>
      <c r="V207" s="135"/>
    </row>
    <row r="208" spans="1:22" ht="57" x14ac:dyDescent="0.25">
      <c r="A208" s="130">
        <v>110</v>
      </c>
      <c r="B208" s="131">
        <v>110</v>
      </c>
      <c r="C208" s="132" t="s">
        <v>268</v>
      </c>
      <c r="D208" s="133" t="s">
        <v>190</v>
      </c>
      <c r="E208" s="134">
        <v>12.46</v>
      </c>
      <c r="F208" s="135" t="s">
        <v>269</v>
      </c>
      <c r="G208" s="134"/>
      <c r="H208" s="134">
        <v>50</v>
      </c>
      <c r="I208" s="134" t="s">
        <v>336</v>
      </c>
      <c r="J208" s="134"/>
      <c r="K208" s="134">
        <v>117</v>
      </c>
      <c r="L208" s="135" t="s">
        <v>337</v>
      </c>
      <c r="M208" s="135"/>
      <c r="N208" s="135" t="s">
        <v>85</v>
      </c>
      <c r="O208" s="135"/>
      <c r="P208" s="135"/>
      <c r="Q208" s="135"/>
      <c r="R208" s="135"/>
      <c r="S208" s="135"/>
      <c r="T208" s="135"/>
      <c r="U208" s="135"/>
      <c r="V208" s="135"/>
    </row>
    <row r="209" spans="1:22" ht="18.45" customHeight="1" x14ac:dyDescent="0.25">
      <c r="A209" s="142" t="s">
        <v>355</v>
      </c>
      <c r="B209" s="143"/>
      <c r="C209" s="143"/>
      <c r="D209" s="143"/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</row>
    <row r="210" spans="1:22" ht="114" x14ac:dyDescent="0.25">
      <c r="A210" s="130">
        <v>111</v>
      </c>
      <c r="B210" s="131">
        <v>111</v>
      </c>
      <c r="C210" s="132" t="s">
        <v>262</v>
      </c>
      <c r="D210" s="133" t="s">
        <v>166</v>
      </c>
      <c r="E210" s="134">
        <v>2406.83</v>
      </c>
      <c r="F210" s="135" t="s">
        <v>263</v>
      </c>
      <c r="G210" s="134">
        <v>76.17</v>
      </c>
      <c r="H210" s="134" t="s">
        <v>264</v>
      </c>
      <c r="I210" s="134" t="s">
        <v>265</v>
      </c>
      <c r="J210" s="134">
        <v>3</v>
      </c>
      <c r="K210" s="134" t="s">
        <v>266</v>
      </c>
      <c r="L210" s="135" t="s">
        <v>267</v>
      </c>
      <c r="M210" s="135"/>
      <c r="N210" s="135" t="s">
        <v>75</v>
      </c>
      <c r="O210" s="135"/>
      <c r="P210" s="135"/>
      <c r="Q210" s="135"/>
      <c r="R210" s="135"/>
      <c r="S210" s="135"/>
      <c r="T210" s="135"/>
      <c r="U210" s="135"/>
      <c r="V210" s="135">
        <v>16</v>
      </c>
    </row>
    <row r="211" spans="1:22" ht="34.200000000000003" x14ac:dyDescent="0.25">
      <c r="A211" s="130">
        <v>112</v>
      </c>
      <c r="B211" s="131">
        <v>112</v>
      </c>
      <c r="C211" s="132" t="s">
        <v>189</v>
      </c>
      <c r="D211" s="133" t="s">
        <v>354</v>
      </c>
      <c r="E211" s="134">
        <v>16.920000000000002</v>
      </c>
      <c r="F211" s="135" t="s">
        <v>191</v>
      </c>
      <c r="G211" s="134"/>
      <c r="H211" s="134">
        <v>68</v>
      </c>
      <c r="I211" s="134" t="s">
        <v>192</v>
      </c>
      <c r="J211" s="134"/>
      <c r="K211" s="134">
        <v>190</v>
      </c>
      <c r="L211" s="135" t="s">
        <v>193</v>
      </c>
      <c r="M211" s="135"/>
      <c r="N211" s="135" t="s">
        <v>85</v>
      </c>
      <c r="O211" s="135"/>
      <c r="P211" s="135"/>
      <c r="Q211" s="135"/>
      <c r="R211" s="135"/>
      <c r="S211" s="135"/>
      <c r="T211" s="135"/>
      <c r="U211" s="135"/>
      <c r="V211" s="135"/>
    </row>
    <row r="212" spans="1:22" ht="45.6" x14ac:dyDescent="0.25">
      <c r="A212" s="130">
        <v>113</v>
      </c>
      <c r="B212" s="131">
        <v>113</v>
      </c>
      <c r="C212" s="132" t="s">
        <v>194</v>
      </c>
      <c r="D212" s="133" t="s">
        <v>190</v>
      </c>
      <c r="E212" s="134">
        <v>2.4500000000000002</v>
      </c>
      <c r="F212" s="135" t="s">
        <v>195</v>
      </c>
      <c r="G212" s="134"/>
      <c r="H212" s="134">
        <v>10</v>
      </c>
      <c r="I212" s="134" t="s">
        <v>335</v>
      </c>
      <c r="J212" s="134"/>
      <c r="K212" s="134">
        <v>25</v>
      </c>
      <c r="L212" s="135" t="s">
        <v>270</v>
      </c>
      <c r="M212" s="135"/>
      <c r="N212" s="135" t="s">
        <v>85</v>
      </c>
      <c r="O212" s="135"/>
      <c r="P212" s="135"/>
      <c r="Q212" s="135"/>
      <c r="R212" s="135"/>
      <c r="S212" s="135"/>
      <c r="T212" s="135"/>
      <c r="U212" s="135"/>
      <c r="V212" s="135"/>
    </row>
    <row r="213" spans="1:22" ht="57" x14ac:dyDescent="0.25">
      <c r="A213" s="130">
        <v>114</v>
      </c>
      <c r="B213" s="131">
        <v>114</v>
      </c>
      <c r="C213" s="132" t="s">
        <v>268</v>
      </c>
      <c r="D213" s="133" t="s">
        <v>213</v>
      </c>
      <c r="E213" s="134">
        <v>12.46</v>
      </c>
      <c r="F213" s="135" t="s">
        <v>269</v>
      </c>
      <c r="G213" s="134"/>
      <c r="H213" s="134">
        <v>25</v>
      </c>
      <c r="I213" s="134" t="s">
        <v>270</v>
      </c>
      <c r="J213" s="134"/>
      <c r="K213" s="134">
        <v>58</v>
      </c>
      <c r="L213" s="135" t="s">
        <v>271</v>
      </c>
      <c r="M213" s="135"/>
      <c r="N213" s="135" t="s">
        <v>85</v>
      </c>
      <c r="O213" s="135"/>
      <c r="P213" s="135"/>
      <c r="Q213" s="135"/>
      <c r="R213" s="135"/>
      <c r="S213" s="135"/>
      <c r="T213" s="135"/>
      <c r="U213" s="135"/>
      <c r="V213" s="135"/>
    </row>
    <row r="214" spans="1:22" ht="18.45" customHeight="1" x14ac:dyDescent="0.25">
      <c r="A214" s="142" t="s">
        <v>222</v>
      </c>
      <c r="B214" s="143"/>
      <c r="C214" s="143"/>
      <c r="D214" s="143"/>
      <c r="E214" s="143"/>
      <c r="F214" s="143"/>
      <c r="G214" s="143"/>
      <c r="H214" s="143"/>
      <c r="I214" s="143"/>
      <c r="J214" s="143"/>
      <c r="K214" s="143"/>
      <c r="L214" s="143"/>
      <c r="M214" s="143"/>
      <c r="N214" s="143"/>
      <c r="O214" s="143"/>
      <c r="P214" s="143"/>
      <c r="Q214" s="143"/>
      <c r="R214" s="143"/>
      <c r="S214" s="143"/>
      <c r="T214" s="143"/>
      <c r="U214" s="143"/>
      <c r="V214" s="143"/>
    </row>
    <row r="215" spans="1:22" ht="114" x14ac:dyDescent="0.25">
      <c r="A215" s="130">
        <v>115</v>
      </c>
      <c r="B215" s="131">
        <v>115</v>
      </c>
      <c r="C215" s="132" t="s">
        <v>262</v>
      </c>
      <c r="D215" s="133" t="s">
        <v>159</v>
      </c>
      <c r="E215" s="134">
        <v>2406.83</v>
      </c>
      <c r="F215" s="135" t="s">
        <v>263</v>
      </c>
      <c r="G215" s="134">
        <v>76.17</v>
      </c>
      <c r="H215" s="134" t="s">
        <v>356</v>
      </c>
      <c r="I215" s="134" t="s">
        <v>357</v>
      </c>
      <c r="J215" s="134">
        <v>4</v>
      </c>
      <c r="K215" s="134" t="s">
        <v>358</v>
      </c>
      <c r="L215" s="135" t="s">
        <v>359</v>
      </c>
      <c r="M215" s="135"/>
      <c r="N215" s="135" t="s">
        <v>75</v>
      </c>
      <c r="O215" s="135"/>
      <c r="P215" s="135"/>
      <c r="Q215" s="135"/>
      <c r="R215" s="135"/>
      <c r="S215" s="135"/>
      <c r="T215" s="135"/>
      <c r="U215" s="135"/>
      <c r="V215" s="135">
        <v>20</v>
      </c>
    </row>
    <row r="216" spans="1:22" ht="34.200000000000003" x14ac:dyDescent="0.25">
      <c r="A216" s="130">
        <v>116</v>
      </c>
      <c r="B216" s="131">
        <v>116</v>
      </c>
      <c r="C216" s="132" t="s">
        <v>189</v>
      </c>
      <c r="D216" s="133" t="s">
        <v>360</v>
      </c>
      <c r="E216" s="134">
        <v>16.920000000000002</v>
      </c>
      <c r="F216" s="135" t="s">
        <v>191</v>
      </c>
      <c r="G216" s="134"/>
      <c r="H216" s="134">
        <v>85</v>
      </c>
      <c r="I216" s="134" t="s">
        <v>361</v>
      </c>
      <c r="J216" s="134"/>
      <c r="K216" s="134">
        <v>238</v>
      </c>
      <c r="L216" s="135" t="s">
        <v>362</v>
      </c>
      <c r="M216" s="135"/>
      <c r="N216" s="135" t="s">
        <v>85</v>
      </c>
      <c r="O216" s="135"/>
      <c r="P216" s="135"/>
      <c r="Q216" s="135"/>
      <c r="R216" s="135"/>
      <c r="S216" s="135"/>
      <c r="T216" s="135"/>
      <c r="U216" s="135"/>
      <c r="V216" s="135"/>
    </row>
    <row r="217" spans="1:22" ht="45.6" x14ac:dyDescent="0.25">
      <c r="A217" s="130">
        <v>117</v>
      </c>
      <c r="B217" s="131">
        <v>117</v>
      </c>
      <c r="C217" s="132" t="s">
        <v>194</v>
      </c>
      <c r="D217" s="133" t="s">
        <v>190</v>
      </c>
      <c r="E217" s="134">
        <v>2.4500000000000002</v>
      </c>
      <c r="F217" s="135" t="s">
        <v>195</v>
      </c>
      <c r="G217" s="134"/>
      <c r="H217" s="134">
        <v>10</v>
      </c>
      <c r="I217" s="134" t="s">
        <v>335</v>
      </c>
      <c r="J217" s="134"/>
      <c r="K217" s="134">
        <v>25</v>
      </c>
      <c r="L217" s="135" t="s">
        <v>270</v>
      </c>
      <c r="M217" s="135"/>
      <c r="N217" s="135" t="s">
        <v>85</v>
      </c>
      <c r="O217" s="135"/>
      <c r="P217" s="135"/>
      <c r="Q217" s="135"/>
      <c r="R217" s="135"/>
      <c r="S217" s="135"/>
      <c r="T217" s="135"/>
      <c r="U217" s="135"/>
      <c r="V217" s="135"/>
    </row>
    <row r="218" spans="1:22" ht="57" x14ac:dyDescent="0.25">
      <c r="A218" s="130">
        <v>118</v>
      </c>
      <c r="B218" s="131">
        <v>118</v>
      </c>
      <c r="C218" s="132" t="s">
        <v>268</v>
      </c>
      <c r="D218" s="133" t="s">
        <v>213</v>
      </c>
      <c r="E218" s="134">
        <v>12.46</v>
      </c>
      <c r="F218" s="135" t="s">
        <v>269</v>
      </c>
      <c r="G218" s="134"/>
      <c r="H218" s="134">
        <v>25</v>
      </c>
      <c r="I218" s="134" t="s">
        <v>270</v>
      </c>
      <c r="J218" s="134"/>
      <c r="K218" s="134">
        <v>58</v>
      </c>
      <c r="L218" s="135" t="s">
        <v>271</v>
      </c>
      <c r="M218" s="135"/>
      <c r="N218" s="135" t="s">
        <v>85</v>
      </c>
      <c r="O218" s="135"/>
      <c r="P218" s="135"/>
      <c r="Q218" s="135"/>
      <c r="R218" s="135"/>
      <c r="S218" s="135"/>
      <c r="T218" s="135"/>
      <c r="U218" s="135"/>
      <c r="V218" s="135"/>
    </row>
    <row r="219" spans="1:22" ht="18.45" customHeight="1" x14ac:dyDescent="0.25">
      <c r="A219" s="142" t="s">
        <v>222</v>
      </c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  <c r="N219" s="143"/>
      <c r="O219" s="143"/>
      <c r="P219" s="143"/>
      <c r="Q219" s="143"/>
      <c r="R219" s="143"/>
      <c r="S219" s="143"/>
      <c r="T219" s="143"/>
      <c r="U219" s="143"/>
      <c r="V219" s="143"/>
    </row>
    <row r="220" spans="1:22" ht="68.400000000000006" x14ac:dyDescent="0.25">
      <c r="A220" s="130">
        <v>119</v>
      </c>
      <c r="B220" s="131">
        <v>119</v>
      </c>
      <c r="C220" s="132" t="s">
        <v>228</v>
      </c>
      <c r="D220" s="133" t="s">
        <v>277</v>
      </c>
      <c r="E220" s="134">
        <v>78.430000000000007</v>
      </c>
      <c r="F220" s="135">
        <v>69.02</v>
      </c>
      <c r="G220" s="134" t="s">
        <v>230</v>
      </c>
      <c r="H220" s="134" t="s">
        <v>257</v>
      </c>
      <c r="I220" s="134">
        <v>14</v>
      </c>
      <c r="J220" s="134" t="s">
        <v>258</v>
      </c>
      <c r="K220" s="134" t="s">
        <v>278</v>
      </c>
      <c r="L220" s="135">
        <v>153</v>
      </c>
      <c r="M220" s="135"/>
      <c r="N220" s="135" t="s">
        <v>75</v>
      </c>
      <c r="O220" s="135"/>
      <c r="P220" s="135"/>
      <c r="Q220" s="135"/>
      <c r="R220" s="135"/>
      <c r="S220" s="135"/>
      <c r="T220" s="135"/>
      <c r="U220" s="135"/>
      <c r="V220" s="135" t="s">
        <v>279</v>
      </c>
    </row>
    <row r="221" spans="1:22" ht="18.45" customHeight="1" x14ac:dyDescent="0.25">
      <c r="A221" s="142" t="s">
        <v>363</v>
      </c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  <c r="N221" s="143"/>
      <c r="O221" s="143"/>
      <c r="P221" s="143"/>
      <c r="Q221" s="143"/>
      <c r="R221" s="143"/>
      <c r="S221" s="143"/>
      <c r="T221" s="143"/>
      <c r="U221" s="143"/>
      <c r="V221" s="143"/>
    </row>
    <row r="222" spans="1:22" ht="68.400000000000006" x14ac:dyDescent="0.25">
      <c r="A222" s="130">
        <v>120</v>
      </c>
      <c r="B222" s="131">
        <v>120</v>
      </c>
      <c r="C222" s="132" t="s">
        <v>364</v>
      </c>
      <c r="D222" s="133" t="s">
        <v>365</v>
      </c>
      <c r="E222" s="134">
        <v>922.65</v>
      </c>
      <c r="F222" s="135">
        <v>911.86</v>
      </c>
      <c r="G222" s="134" t="s">
        <v>366</v>
      </c>
      <c r="H222" s="134" t="s">
        <v>367</v>
      </c>
      <c r="I222" s="134">
        <v>14</v>
      </c>
      <c r="J222" s="134"/>
      <c r="K222" s="134" t="s">
        <v>368</v>
      </c>
      <c r="L222" s="135">
        <v>150</v>
      </c>
      <c r="M222" s="135"/>
      <c r="N222" s="135" t="s">
        <v>75</v>
      </c>
      <c r="O222" s="135"/>
      <c r="P222" s="135"/>
      <c r="Q222" s="135"/>
      <c r="R222" s="135"/>
      <c r="S222" s="135"/>
      <c r="T222" s="135"/>
      <c r="U222" s="135"/>
      <c r="V222" s="135" t="s">
        <v>369</v>
      </c>
    </row>
    <row r="223" spans="1:22" ht="136.80000000000001" x14ac:dyDescent="0.25">
      <c r="A223" s="130">
        <v>121</v>
      </c>
      <c r="B223" s="131">
        <v>121</v>
      </c>
      <c r="C223" s="132" t="s">
        <v>370</v>
      </c>
      <c r="D223" s="133" t="s">
        <v>371</v>
      </c>
      <c r="E223" s="134">
        <v>6648.78</v>
      </c>
      <c r="F223" s="135" t="s">
        <v>372</v>
      </c>
      <c r="G223" s="134" t="s">
        <v>373</v>
      </c>
      <c r="H223" s="134" t="s">
        <v>374</v>
      </c>
      <c r="I223" s="134" t="s">
        <v>375</v>
      </c>
      <c r="J223" s="134">
        <v>1</v>
      </c>
      <c r="K223" s="134" t="s">
        <v>376</v>
      </c>
      <c r="L223" s="135" t="s">
        <v>377</v>
      </c>
      <c r="M223" s="135"/>
      <c r="N223" s="135" t="s">
        <v>75</v>
      </c>
      <c r="O223" s="135"/>
      <c r="P223" s="135"/>
      <c r="Q223" s="135"/>
      <c r="R223" s="135"/>
      <c r="S223" s="135"/>
      <c r="T223" s="135"/>
      <c r="U223" s="135"/>
      <c r="V223" s="135">
        <v>3</v>
      </c>
    </row>
    <row r="224" spans="1:22" ht="34.200000000000003" x14ac:dyDescent="0.25">
      <c r="A224" s="130">
        <v>122</v>
      </c>
      <c r="B224" s="131">
        <v>122</v>
      </c>
      <c r="C224" s="132" t="s">
        <v>378</v>
      </c>
      <c r="D224" s="133" t="s">
        <v>180</v>
      </c>
      <c r="E224" s="134">
        <v>700</v>
      </c>
      <c r="F224" s="135" t="s">
        <v>379</v>
      </c>
      <c r="G224" s="134"/>
      <c r="H224" s="134">
        <v>700</v>
      </c>
      <c r="I224" s="134" t="s">
        <v>379</v>
      </c>
      <c r="J224" s="134"/>
      <c r="K224" s="134">
        <v>897</v>
      </c>
      <c r="L224" s="135" t="s">
        <v>380</v>
      </c>
      <c r="M224" s="135"/>
      <c r="N224" s="135" t="s">
        <v>85</v>
      </c>
      <c r="O224" s="135"/>
      <c r="P224" s="135"/>
      <c r="Q224" s="135"/>
      <c r="R224" s="135"/>
      <c r="S224" s="135"/>
      <c r="T224" s="135"/>
      <c r="U224" s="135"/>
      <c r="V224" s="135"/>
    </row>
    <row r="225" spans="1:22" ht="57" x14ac:dyDescent="0.25">
      <c r="A225" s="130">
        <v>123</v>
      </c>
      <c r="B225" s="131">
        <v>123</v>
      </c>
      <c r="C225" s="132" t="s">
        <v>381</v>
      </c>
      <c r="D225" s="133" t="s">
        <v>180</v>
      </c>
      <c r="E225" s="134">
        <v>13.88</v>
      </c>
      <c r="F225" s="135" t="s">
        <v>382</v>
      </c>
      <c r="G225" s="134"/>
      <c r="H225" s="134">
        <v>14</v>
      </c>
      <c r="I225" s="134" t="s">
        <v>383</v>
      </c>
      <c r="J225" s="134"/>
      <c r="K225" s="134">
        <v>50</v>
      </c>
      <c r="L225" s="135" t="s">
        <v>336</v>
      </c>
      <c r="M225" s="135"/>
      <c r="N225" s="135" t="s">
        <v>85</v>
      </c>
      <c r="O225" s="135"/>
      <c r="P225" s="135"/>
      <c r="Q225" s="135"/>
      <c r="R225" s="135"/>
      <c r="S225" s="135"/>
      <c r="T225" s="135"/>
      <c r="U225" s="135"/>
      <c r="V225" s="135"/>
    </row>
    <row r="226" spans="1:22" ht="34.200000000000003" x14ac:dyDescent="0.25">
      <c r="A226" s="130">
        <v>124</v>
      </c>
      <c r="B226" s="131">
        <v>124</v>
      </c>
      <c r="C226" s="132" t="s">
        <v>384</v>
      </c>
      <c r="D226" s="133" t="s">
        <v>180</v>
      </c>
      <c r="E226" s="134">
        <v>15.1</v>
      </c>
      <c r="F226" s="135" t="s">
        <v>385</v>
      </c>
      <c r="G226" s="134"/>
      <c r="H226" s="134">
        <v>15</v>
      </c>
      <c r="I226" s="134" t="s">
        <v>89</v>
      </c>
      <c r="J226" s="134"/>
      <c r="K226" s="134">
        <v>39</v>
      </c>
      <c r="L226" s="135" t="s">
        <v>386</v>
      </c>
      <c r="M226" s="135"/>
      <c r="N226" s="135" t="s">
        <v>85</v>
      </c>
      <c r="O226" s="135"/>
      <c r="P226" s="135"/>
      <c r="Q226" s="135"/>
      <c r="R226" s="135"/>
      <c r="S226" s="135"/>
      <c r="T226" s="135"/>
      <c r="U226" s="135"/>
      <c r="V226" s="135"/>
    </row>
    <row r="227" spans="1:22" ht="18.45" customHeight="1" x14ac:dyDescent="0.25">
      <c r="A227" s="142" t="s">
        <v>222</v>
      </c>
      <c r="B227" s="143"/>
      <c r="C227" s="143"/>
      <c r="D227" s="143"/>
      <c r="E227" s="143"/>
      <c r="F227" s="143"/>
      <c r="G227" s="143"/>
      <c r="H227" s="143"/>
      <c r="I227" s="143"/>
      <c r="J227" s="143"/>
      <c r="K227" s="143"/>
      <c r="L227" s="143"/>
      <c r="M227" s="143"/>
      <c r="N227" s="143"/>
      <c r="O227" s="143"/>
      <c r="P227" s="143"/>
      <c r="Q227" s="143"/>
      <c r="R227" s="143"/>
      <c r="S227" s="143"/>
      <c r="T227" s="143"/>
      <c r="U227" s="143"/>
      <c r="V227" s="143"/>
    </row>
    <row r="228" spans="1:22" ht="68.400000000000006" x14ac:dyDescent="0.25">
      <c r="A228" s="130">
        <v>125</v>
      </c>
      <c r="B228" s="131">
        <v>125</v>
      </c>
      <c r="C228" s="132" t="s">
        <v>228</v>
      </c>
      <c r="D228" s="133" t="s">
        <v>277</v>
      </c>
      <c r="E228" s="134">
        <v>78.430000000000007</v>
      </c>
      <c r="F228" s="135">
        <v>69.02</v>
      </c>
      <c r="G228" s="134" t="s">
        <v>230</v>
      </c>
      <c r="H228" s="134" t="s">
        <v>257</v>
      </c>
      <c r="I228" s="134">
        <v>14</v>
      </c>
      <c r="J228" s="134" t="s">
        <v>258</v>
      </c>
      <c r="K228" s="134" t="s">
        <v>278</v>
      </c>
      <c r="L228" s="135">
        <v>153</v>
      </c>
      <c r="M228" s="135"/>
      <c r="N228" s="135" t="s">
        <v>75</v>
      </c>
      <c r="O228" s="135"/>
      <c r="P228" s="135"/>
      <c r="Q228" s="135"/>
      <c r="R228" s="135"/>
      <c r="S228" s="135"/>
      <c r="T228" s="135"/>
      <c r="U228" s="135"/>
      <c r="V228" s="135" t="s">
        <v>279</v>
      </c>
    </row>
    <row r="229" spans="1:22" ht="18.45" customHeight="1" x14ac:dyDescent="0.25">
      <c r="A229" s="142" t="s">
        <v>387</v>
      </c>
      <c r="B229" s="143"/>
      <c r="C229" s="143"/>
      <c r="D229" s="143"/>
      <c r="E229" s="143"/>
      <c r="F229" s="143"/>
      <c r="G229" s="143"/>
      <c r="H229" s="143"/>
      <c r="I229" s="143"/>
      <c r="J229" s="143"/>
      <c r="K229" s="143"/>
      <c r="L229" s="143"/>
      <c r="M229" s="143"/>
      <c r="N229" s="143"/>
      <c r="O229" s="143"/>
      <c r="P229" s="143"/>
      <c r="Q229" s="143"/>
      <c r="R229" s="143"/>
      <c r="S229" s="143"/>
      <c r="T229" s="143"/>
      <c r="U229" s="143"/>
      <c r="V229" s="143"/>
    </row>
    <row r="230" spans="1:22" ht="79.8" x14ac:dyDescent="0.25">
      <c r="A230" s="130">
        <v>126</v>
      </c>
      <c r="B230" s="131">
        <v>126</v>
      </c>
      <c r="C230" s="132" t="s">
        <v>106</v>
      </c>
      <c r="D230" s="133" t="s">
        <v>314</v>
      </c>
      <c r="E230" s="134">
        <v>2435.67</v>
      </c>
      <c r="F230" s="135" t="s">
        <v>108</v>
      </c>
      <c r="G230" s="134" t="s">
        <v>109</v>
      </c>
      <c r="H230" s="134" t="s">
        <v>315</v>
      </c>
      <c r="I230" s="134" t="s">
        <v>316</v>
      </c>
      <c r="J230" s="134">
        <v>1</v>
      </c>
      <c r="K230" s="134" t="s">
        <v>317</v>
      </c>
      <c r="L230" s="135" t="s">
        <v>318</v>
      </c>
      <c r="M230" s="135"/>
      <c r="N230" s="135" t="s">
        <v>75</v>
      </c>
      <c r="O230" s="135"/>
      <c r="P230" s="135"/>
      <c r="Q230" s="135"/>
      <c r="R230" s="135"/>
      <c r="S230" s="135"/>
      <c r="T230" s="135"/>
      <c r="U230" s="135"/>
      <c r="V230" s="135">
        <v>3</v>
      </c>
    </row>
    <row r="231" spans="1:22" ht="45.6" x14ac:dyDescent="0.25">
      <c r="A231" s="136">
        <v>127</v>
      </c>
      <c r="B231" s="137">
        <v>127</v>
      </c>
      <c r="C231" s="138" t="s">
        <v>114</v>
      </c>
      <c r="D231" s="139" t="s">
        <v>213</v>
      </c>
      <c r="E231" s="140">
        <v>18.600000000000001</v>
      </c>
      <c r="F231" s="141" t="s">
        <v>116</v>
      </c>
      <c r="G231" s="140"/>
      <c r="H231" s="140">
        <v>37</v>
      </c>
      <c r="I231" s="140" t="s">
        <v>117</v>
      </c>
      <c r="J231" s="140"/>
      <c r="K231" s="140">
        <v>69</v>
      </c>
      <c r="L231" s="141" t="s">
        <v>118</v>
      </c>
      <c r="M231" s="141"/>
      <c r="N231" s="141" t="s">
        <v>85</v>
      </c>
      <c r="O231" s="141"/>
      <c r="P231" s="141"/>
      <c r="Q231" s="141"/>
      <c r="R231" s="141"/>
      <c r="S231" s="141"/>
      <c r="T231" s="141"/>
      <c r="U231" s="141"/>
      <c r="V231" s="141"/>
    </row>
    <row r="232" spans="1:22" ht="19.350000000000001" customHeight="1" x14ac:dyDescent="0.25">
      <c r="A232" s="128" t="s">
        <v>388</v>
      </c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</row>
    <row r="233" spans="1:22" ht="18.45" customHeight="1" x14ac:dyDescent="0.25">
      <c r="A233" s="142" t="s">
        <v>389</v>
      </c>
      <c r="B233" s="143"/>
      <c r="C233" s="143"/>
      <c r="D233" s="143"/>
      <c r="E233" s="143"/>
      <c r="F233" s="143"/>
      <c r="G233" s="143"/>
      <c r="H233" s="143"/>
      <c r="I233" s="143"/>
      <c r="J233" s="143"/>
      <c r="K233" s="143"/>
      <c r="L233" s="143"/>
      <c r="M233" s="143"/>
      <c r="N233" s="143"/>
      <c r="O233" s="143"/>
      <c r="P233" s="143"/>
      <c r="Q233" s="143"/>
      <c r="R233" s="143"/>
      <c r="S233" s="143"/>
      <c r="T233" s="143"/>
      <c r="U233" s="143"/>
      <c r="V233" s="143"/>
    </row>
    <row r="234" spans="1:22" ht="57" x14ac:dyDescent="0.25">
      <c r="A234" s="136">
        <v>128</v>
      </c>
      <c r="B234" s="137">
        <v>128</v>
      </c>
      <c r="C234" s="138" t="s">
        <v>151</v>
      </c>
      <c r="D234" s="139" t="s">
        <v>159</v>
      </c>
      <c r="E234" s="140">
        <v>508.07</v>
      </c>
      <c r="F234" s="141" t="s">
        <v>153</v>
      </c>
      <c r="G234" s="140">
        <v>1.03</v>
      </c>
      <c r="H234" s="140" t="s">
        <v>160</v>
      </c>
      <c r="I234" s="140" t="s">
        <v>161</v>
      </c>
      <c r="J234" s="140"/>
      <c r="K234" s="140" t="s">
        <v>162</v>
      </c>
      <c r="L234" s="141" t="s">
        <v>163</v>
      </c>
      <c r="M234" s="141"/>
      <c r="N234" s="141" t="s">
        <v>75</v>
      </c>
      <c r="O234" s="141"/>
      <c r="P234" s="141"/>
      <c r="Q234" s="141"/>
      <c r="R234" s="141"/>
      <c r="S234" s="141"/>
      <c r="T234" s="141"/>
      <c r="U234" s="141"/>
      <c r="V234" s="141"/>
    </row>
    <row r="235" spans="1:22" ht="19.350000000000001" customHeight="1" x14ac:dyDescent="0.25">
      <c r="A235" s="128" t="s">
        <v>390</v>
      </c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</row>
    <row r="236" spans="1:22" ht="18.45" customHeight="1" x14ac:dyDescent="0.25">
      <c r="A236" s="142" t="s">
        <v>391</v>
      </c>
      <c r="B236" s="143"/>
      <c r="C236" s="143"/>
      <c r="D236" s="143"/>
      <c r="E236" s="143"/>
      <c r="F236" s="143"/>
      <c r="G236" s="143"/>
      <c r="H236" s="143"/>
      <c r="I236" s="143"/>
      <c r="J236" s="143"/>
      <c r="K236" s="143"/>
      <c r="L236" s="143"/>
      <c r="M236" s="143"/>
      <c r="N236" s="143"/>
      <c r="O236" s="143"/>
      <c r="P236" s="143"/>
      <c r="Q236" s="143"/>
      <c r="R236" s="143"/>
      <c r="S236" s="143"/>
      <c r="T236" s="143"/>
      <c r="U236" s="143"/>
      <c r="V236" s="143"/>
    </row>
    <row r="237" spans="1:22" ht="114" x14ac:dyDescent="0.25">
      <c r="A237" s="130">
        <v>129</v>
      </c>
      <c r="B237" s="131">
        <v>129</v>
      </c>
      <c r="C237" s="132" t="s">
        <v>262</v>
      </c>
      <c r="D237" s="133" t="s">
        <v>166</v>
      </c>
      <c r="E237" s="134">
        <v>2406.83</v>
      </c>
      <c r="F237" s="135" t="s">
        <v>263</v>
      </c>
      <c r="G237" s="134">
        <v>76.17</v>
      </c>
      <c r="H237" s="134" t="s">
        <v>264</v>
      </c>
      <c r="I237" s="134" t="s">
        <v>265</v>
      </c>
      <c r="J237" s="134">
        <v>3</v>
      </c>
      <c r="K237" s="134" t="s">
        <v>266</v>
      </c>
      <c r="L237" s="135" t="s">
        <v>267</v>
      </c>
      <c r="M237" s="135"/>
      <c r="N237" s="135" t="s">
        <v>75</v>
      </c>
      <c r="O237" s="135"/>
      <c r="P237" s="135"/>
      <c r="Q237" s="135"/>
      <c r="R237" s="135"/>
      <c r="S237" s="135"/>
      <c r="T237" s="135"/>
      <c r="U237" s="135"/>
      <c r="V237" s="135">
        <v>16</v>
      </c>
    </row>
    <row r="238" spans="1:22" ht="34.200000000000003" x14ac:dyDescent="0.25">
      <c r="A238" s="130">
        <v>130</v>
      </c>
      <c r="B238" s="131">
        <v>130</v>
      </c>
      <c r="C238" s="132" t="s">
        <v>189</v>
      </c>
      <c r="D238" s="133" t="s">
        <v>354</v>
      </c>
      <c r="E238" s="134">
        <v>16.920000000000002</v>
      </c>
      <c r="F238" s="135" t="s">
        <v>191</v>
      </c>
      <c r="G238" s="134"/>
      <c r="H238" s="134">
        <v>68</v>
      </c>
      <c r="I238" s="134" t="s">
        <v>192</v>
      </c>
      <c r="J238" s="134"/>
      <c r="K238" s="134">
        <v>190</v>
      </c>
      <c r="L238" s="135" t="s">
        <v>193</v>
      </c>
      <c r="M238" s="135"/>
      <c r="N238" s="135" t="s">
        <v>85</v>
      </c>
      <c r="O238" s="135"/>
      <c r="P238" s="135"/>
      <c r="Q238" s="135"/>
      <c r="R238" s="135"/>
      <c r="S238" s="135"/>
      <c r="T238" s="135"/>
      <c r="U238" s="135"/>
      <c r="V238" s="135"/>
    </row>
    <row r="239" spans="1:22" ht="45.6" x14ac:dyDescent="0.25">
      <c r="A239" s="130">
        <v>131</v>
      </c>
      <c r="B239" s="131">
        <v>131</v>
      </c>
      <c r="C239" s="132" t="s">
        <v>194</v>
      </c>
      <c r="D239" s="133" t="s">
        <v>190</v>
      </c>
      <c r="E239" s="134">
        <v>2.4500000000000002</v>
      </c>
      <c r="F239" s="135" t="s">
        <v>195</v>
      </c>
      <c r="G239" s="134"/>
      <c r="H239" s="134">
        <v>10</v>
      </c>
      <c r="I239" s="134" t="s">
        <v>335</v>
      </c>
      <c r="J239" s="134"/>
      <c r="K239" s="134">
        <v>25</v>
      </c>
      <c r="L239" s="135" t="s">
        <v>270</v>
      </c>
      <c r="M239" s="135"/>
      <c r="N239" s="135" t="s">
        <v>85</v>
      </c>
      <c r="O239" s="135"/>
      <c r="P239" s="135"/>
      <c r="Q239" s="135"/>
      <c r="R239" s="135"/>
      <c r="S239" s="135"/>
      <c r="T239" s="135"/>
      <c r="U239" s="135"/>
      <c r="V239" s="135"/>
    </row>
    <row r="240" spans="1:22" ht="57" x14ac:dyDescent="0.25">
      <c r="A240" s="130">
        <v>132</v>
      </c>
      <c r="B240" s="131">
        <v>132</v>
      </c>
      <c r="C240" s="132" t="s">
        <v>268</v>
      </c>
      <c r="D240" s="133" t="s">
        <v>213</v>
      </c>
      <c r="E240" s="134">
        <v>12.46</v>
      </c>
      <c r="F240" s="135" t="s">
        <v>269</v>
      </c>
      <c r="G240" s="134"/>
      <c r="H240" s="134">
        <v>25</v>
      </c>
      <c r="I240" s="134" t="s">
        <v>270</v>
      </c>
      <c r="J240" s="134"/>
      <c r="K240" s="134">
        <v>58</v>
      </c>
      <c r="L240" s="135" t="s">
        <v>271</v>
      </c>
      <c r="M240" s="135"/>
      <c r="N240" s="135" t="s">
        <v>85</v>
      </c>
      <c r="O240" s="135"/>
      <c r="P240" s="135"/>
      <c r="Q240" s="135"/>
      <c r="R240" s="135"/>
      <c r="S240" s="135"/>
      <c r="T240" s="135"/>
      <c r="U240" s="135"/>
      <c r="V240" s="135"/>
    </row>
    <row r="241" spans="1:22" ht="18.45" customHeight="1" x14ac:dyDescent="0.25">
      <c r="A241" s="142" t="s">
        <v>392</v>
      </c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  <c r="N241" s="143"/>
      <c r="O241" s="143"/>
      <c r="P241" s="143"/>
      <c r="Q241" s="143"/>
      <c r="R241" s="143"/>
      <c r="S241" s="143"/>
      <c r="T241" s="143"/>
      <c r="U241" s="143"/>
      <c r="V241" s="143"/>
    </row>
    <row r="242" spans="1:22" ht="79.8" x14ac:dyDescent="0.25">
      <c r="A242" s="130">
        <v>133</v>
      </c>
      <c r="B242" s="131">
        <v>133</v>
      </c>
      <c r="C242" s="132" t="s">
        <v>106</v>
      </c>
      <c r="D242" s="133" t="s">
        <v>314</v>
      </c>
      <c r="E242" s="134">
        <v>2435.67</v>
      </c>
      <c r="F242" s="135" t="s">
        <v>108</v>
      </c>
      <c r="G242" s="134" t="s">
        <v>109</v>
      </c>
      <c r="H242" s="134" t="s">
        <v>315</v>
      </c>
      <c r="I242" s="134" t="s">
        <v>316</v>
      </c>
      <c r="J242" s="134">
        <v>1</v>
      </c>
      <c r="K242" s="134" t="s">
        <v>317</v>
      </c>
      <c r="L242" s="135" t="s">
        <v>318</v>
      </c>
      <c r="M242" s="135"/>
      <c r="N242" s="135" t="s">
        <v>75</v>
      </c>
      <c r="O242" s="135"/>
      <c r="P242" s="135"/>
      <c r="Q242" s="135"/>
      <c r="R242" s="135"/>
      <c r="S242" s="135"/>
      <c r="T242" s="135"/>
      <c r="U242" s="135"/>
      <c r="V242" s="135">
        <v>3</v>
      </c>
    </row>
    <row r="243" spans="1:22" ht="45.6" x14ac:dyDescent="0.25">
      <c r="A243" s="130">
        <v>134</v>
      </c>
      <c r="B243" s="131">
        <v>134</v>
      </c>
      <c r="C243" s="132" t="s">
        <v>114</v>
      </c>
      <c r="D243" s="133" t="s">
        <v>213</v>
      </c>
      <c r="E243" s="134">
        <v>18.600000000000001</v>
      </c>
      <c r="F243" s="135" t="s">
        <v>116</v>
      </c>
      <c r="G243" s="134"/>
      <c r="H243" s="134">
        <v>37</v>
      </c>
      <c r="I243" s="134" t="s">
        <v>117</v>
      </c>
      <c r="J243" s="134"/>
      <c r="K243" s="134">
        <v>69</v>
      </c>
      <c r="L243" s="135" t="s">
        <v>118</v>
      </c>
      <c r="M243" s="135"/>
      <c r="N243" s="135" t="s">
        <v>85</v>
      </c>
      <c r="O243" s="135"/>
      <c r="P243" s="135"/>
      <c r="Q243" s="135"/>
      <c r="R243" s="135"/>
      <c r="S243" s="135"/>
      <c r="T243" s="135"/>
      <c r="U243" s="135"/>
      <c r="V243" s="135"/>
    </row>
    <row r="244" spans="1:22" ht="18.45" customHeight="1" x14ac:dyDescent="0.25">
      <c r="A244" s="142" t="s">
        <v>393</v>
      </c>
      <c r="B244" s="143"/>
      <c r="C244" s="143"/>
      <c r="D244" s="143"/>
      <c r="E244" s="143"/>
      <c r="F244" s="143"/>
      <c r="G244" s="143"/>
      <c r="H244" s="143"/>
      <c r="I244" s="143"/>
      <c r="J244" s="143"/>
      <c r="K244" s="143"/>
      <c r="L244" s="143"/>
      <c r="M244" s="143"/>
      <c r="N244" s="143"/>
      <c r="O244" s="143"/>
      <c r="P244" s="143"/>
      <c r="Q244" s="143"/>
      <c r="R244" s="143"/>
      <c r="S244" s="143"/>
      <c r="T244" s="143"/>
      <c r="U244" s="143"/>
      <c r="V244" s="143"/>
    </row>
    <row r="245" spans="1:22" ht="79.8" x14ac:dyDescent="0.25">
      <c r="A245" s="130">
        <v>135</v>
      </c>
      <c r="B245" s="131">
        <v>135</v>
      </c>
      <c r="C245" s="132" t="s">
        <v>106</v>
      </c>
      <c r="D245" s="133" t="s">
        <v>394</v>
      </c>
      <c r="E245" s="134">
        <v>2435.67</v>
      </c>
      <c r="F245" s="135" t="s">
        <v>108</v>
      </c>
      <c r="G245" s="134" t="s">
        <v>109</v>
      </c>
      <c r="H245" s="134" t="s">
        <v>395</v>
      </c>
      <c r="I245" s="134" t="s">
        <v>396</v>
      </c>
      <c r="J245" s="134">
        <v>1</v>
      </c>
      <c r="K245" s="134" t="s">
        <v>397</v>
      </c>
      <c r="L245" s="135" t="s">
        <v>398</v>
      </c>
      <c r="M245" s="135"/>
      <c r="N245" s="135" t="s">
        <v>75</v>
      </c>
      <c r="O245" s="135"/>
      <c r="P245" s="135"/>
      <c r="Q245" s="135"/>
      <c r="R245" s="135"/>
      <c r="S245" s="135"/>
      <c r="T245" s="135"/>
      <c r="U245" s="135"/>
      <c r="V245" s="135">
        <v>7</v>
      </c>
    </row>
    <row r="246" spans="1:22" ht="45.6" x14ac:dyDescent="0.25">
      <c r="A246" s="130">
        <v>136</v>
      </c>
      <c r="B246" s="131">
        <v>136</v>
      </c>
      <c r="C246" s="132" t="s">
        <v>114</v>
      </c>
      <c r="D246" s="133" t="s">
        <v>190</v>
      </c>
      <c r="E246" s="134">
        <v>18.600000000000001</v>
      </c>
      <c r="F246" s="135" t="s">
        <v>116</v>
      </c>
      <c r="G246" s="134"/>
      <c r="H246" s="134">
        <v>74</v>
      </c>
      <c r="I246" s="134" t="s">
        <v>399</v>
      </c>
      <c r="J246" s="134"/>
      <c r="K246" s="134">
        <v>138</v>
      </c>
      <c r="L246" s="135" t="s">
        <v>400</v>
      </c>
      <c r="M246" s="135"/>
      <c r="N246" s="135" t="s">
        <v>85</v>
      </c>
      <c r="O246" s="135"/>
      <c r="P246" s="135"/>
      <c r="Q246" s="135"/>
      <c r="R246" s="135"/>
      <c r="S246" s="135"/>
      <c r="T246" s="135"/>
      <c r="U246" s="135"/>
      <c r="V246" s="135"/>
    </row>
    <row r="247" spans="1:22" ht="34.200000000000003" x14ac:dyDescent="0.25">
      <c r="A247" s="130">
        <v>137</v>
      </c>
      <c r="B247" s="131">
        <v>137</v>
      </c>
      <c r="C247" s="132" t="s">
        <v>401</v>
      </c>
      <c r="D247" s="133" t="s">
        <v>213</v>
      </c>
      <c r="E247" s="134">
        <v>2.41</v>
      </c>
      <c r="F247" s="135" t="s">
        <v>402</v>
      </c>
      <c r="G247" s="134"/>
      <c r="H247" s="134">
        <v>5</v>
      </c>
      <c r="I247" s="134" t="s">
        <v>83</v>
      </c>
      <c r="J247" s="134"/>
      <c r="K247" s="134">
        <v>35</v>
      </c>
      <c r="L247" s="135" t="s">
        <v>94</v>
      </c>
      <c r="M247" s="135"/>
      <c r="N247" s="135" t="s">
        <v>85</v>
      </c>
      <c r="O247" s="135"/>
      <c r="P247" s="135"/>
      <c r="Q247" s="135"/>
      <c r="R247" s="135"/>
      <c r="S247" s="135"/>
      <c r="T247" s="135"/>
      <c r="U247" s="135"/>
      <c r="V247" s="135"/>
    </row>
    <row r="248" spans="1:22" ht="18.45" customHeight="1" x14ac:dyDescent="0.25">
      <c r="A248" s="142" t="s">
        <v>355</v>
      </c>
      <c r="B248" s="143"/>
      <c r="C248" s="143"/>
      <c r="D248" s="143"/>
      <c r="E248" s="143"/>
      <c r="F248" s="143"/>
      <c r="G248" s="143"/>
      <c r="H248" s="143"/>
      <c r="I248" s="143"/>
      <c r="J248" s="143"/>
      <c r="K248" s="143"/>
      <c r="L248" s="143"/>
      <c r="M248" s="143"/>
      <c r="N248" s="143"/>
      <c r="O248" s="143"/>
      <c r="P248" s="143"/>
      <c r="Q248" s="143"/>
      <c r="R248" s="143"/>
      <c r="S248" s="143"/>
      <c r="T248" s="143"/>
      <c r="U248" s="143"/>
      <c r="V248" s="143"/>
    </row>
    <row r="249" spans="1:22" ht="79.8" x14ac:dyDescent="0.25">
      <c r="A249" s="130">
        <v>138</v>
      </c>
      <c r="B249" s="131">
        <v>138</v>
      </c>
      <c r="C249" s="132" t="s">
        <v>106</v>
      </c>
      <c r="D249" s="133" t="s">
        <v>314</v>
      </c>
      <c r="E249" s="134">
        <v>2435.67</v>
      </c>
      <c r="F249" s="135" t="s">
        <v>108</v>
      </c>
      <c r="G249" s="134" t="s">
        <v>109</v>
      </c>
      <c r="H249" s="134" t="s">
        <v>315</v>
      </c>
      <c r="I249" s="134" t="s">
        <v>316</v>
      </c>
      <c r="J249" s="134">
        <v>1</v>
      </c>
      <c r="K249" s="134" t="s">
        <v>317</v>
      </c>
      <c r="L249" s="135" t="s">
        <v>318</v>
      </c>
      <c r="M249" s="135"/>
      <c r="N249" s="135" t="s">
        <v>75</v>
      </c>
      <c r="O249" s="135"/>
      <c r="P249" s="135"/>
      <c r="Q249" s="135"/>
      <c r="R249" s="135"/>
      <c r="S249" s="135"/>
      <c r="T249" s="135"/>
      <c r="U249" s="135"/>
      <c r="V249" s="135">
        <v>3</v>
      </c>
    </row>
    <row r="250" spans="1:22" ht="45.6" x14ac:dyDescent="0.25">
      <c r="A250" s="130">
        <v>139</v>
      </c>
      <c r="B250" s="131">
        <v>139</v>
      </c>
      <c r="C250" s="132" t="s">
        <v>114</v>
      </c>
      <c r="D250" s="133" t="s">
        <v>403</v>
      </c>
      <c r="E250" s="134">
        <v>18.600000000000001</v>
      </c>
      <c r="F250" s="135" t="s">
        <v>116</v>
      </c>
      <c r="G250" s="134"/>
      <c r="H250" s="134">
        <v>56</v>
      </c>
      <c r="I250" s="134" t="s">
        <v>404</v>
      </c>
      <c r="J250" s="134"/>
      <c r="K250" s="134">
        <v>103</v>
      </c>
      <c r="L250" s="135" t="s">
        <v>405</v>
      </c>
      <c r="M250" s="135"/>
      <c r="N250" s="135" t="s">
        <v>85</v>
      </c>
      <c r="O250" s="135"/>
      <c r="P250" s="135"/>
      <c r="Q250" s="135"/>
      <c r="R250" s="135"/>
      <c r="S250" s="135"/>
      <c r="T250" s="135"/>
      <c r="U250" s="135"/>
      <c r="V250" s="135"/>
    </row>
    <row r="251" spans="1:22" ht="34.200000000000003" x14ac:dyDescent="0.25">
      <c r="A251" s="130">
        <v>140</v>
      </c>
      <c r="B251" s="131">
        <v>140</v>
      </c>
      <c r="C251" s="132" t="s">
        <v>401</v>
      </c>
      <c r="D251" s="133" t="s">
        <v>213</v>
      </c>
      <c r="E251" s="134">
        <v>2.41</v>
      </c>
      <c r="F251" s="135" t="s">
        <v>402</v>
      </c>
      <c r="G251" s="134"/>
      <c r="H251" s="134">
        <v>5</v>
      </c>
      <c r="I251" s="134" t="s">
        <v>83</v>
      </c>
      <c r="J251" s="134"/>
      <c r="K251" s="134">
        <v>35</v>
      </c>
      <c r="L251" s="135" t="s">
        <v>94</v>
      </c>
      <c r="M251" s="135"/>
      <c r="N251" s="135" t="s">
        <v>85</v>
      </c>
      <c r="O251" s="135"/>
      <c r="P251" s="135"/>
      <c r="Q251" s="135"/>
      <c r="R251" s="135"/>
      <c r="S251" s="135"/>
      <c r="T251" s="135"/>
      <c r="U251" s="135"/>
      <c r="V251" s="135"/>
    </row>
    <row r="252" spans="1:22" ht="34.200000000000003" x14ac:dyDescent="0.25">
      <c r="A252" s="130">
        <v>141</v>
      </c>
      <c r="B252" s="131">
        <v>141</v>
      </c>
      <c r="C252" s="132" t="s">
        <v>406</v>
      </c>
      <c r="D252" s="133" t="s">
        <v>213</v>
      </c>
      <c r="E252" s="134">
        <v>15.7</v>
      </c>
      <c r="F252" s="135" t="s">
        <v>407</v>
      </c>
      <c r="G252" s="134"/>
      <c r="H252" s="134">
        <v>31</v>
      </c>
      <c r="I252" s="134" t="s">
        <v>408</v>
      </c>
      <c r="J252" s="134"/>
      <c r="K252" s="134">
        <v>38</v>
      </c>
      <c r="L252" s="135" t="s">
        <v>409</v>
      </c>
      <c r="M252" s="135"/>
      <c r="N252" s="135" t="s">
        <v>85</v>
      </c>
      <c r="O252" s="135"/>
      <c r="P252" s="135"/>
      <c r="Q252" s="135"/>
      <c r="R252" s="135"/>
      <c r="S252" s="135"/>
      <c r="T252" s="135"/>
      <c r="U252" s="135"/>
      <c r="V252" s="135"/>
    </row>
    <row r="253" spans="1:22" ht="18.45" customHeight="1" x14ac:dyDescent="0.25">
      <c r="A253" s="142" t="s">
        <v>410</v>
      </c>
      <c r="B253" s="143"/>
      <c r="C253" s="143"/>
      <c r="D253" s="143"/>
      <c r="E253" s="143"/>
      <c r="F253" s="143"/>
      <c r="G253" s="143"/>
      <c r="H253" s="143"/>
      <c r="I253" s="143"/>
      <c r="J253" s="143"/>
      <c r="K253" s="143"/>
      <c r="L253" s="143"/>
      <c r="M253" s="143"/>
      <c r="N253" s="143"/>
      <c r="O253" s="143"/>
      <c r="P253" s="143"/>
      <c r="Q253" s="143"/>
      <c r="R253" s="143"/>
      <c r="S253" s="143"/>
      <c r="T253" s="143"/>
      <c r="U253" s="143"/>
      <c r="V253" s="143"/>
    </row>
    <row r="254" spans="1:22" ht="79.8" x14ac:dyDescent="0.25">
      <c r="A254" s="130">
        <v>142</v>
      </c>
      <c r="B254" s="131">
        <v>142</v>
      </c>
      <c r="C254" s="132" t="s">
        <v>106</v>
      </c>
      <c r="D254" s="133" t="s">
        <v>307</v>
      </c>
      <c r="E254" s="134">
        <v>2435.67</v>
      </c>
      <c r="F254" s="135" t="s">
        <v>108</v>
      </c>
      <c r="G254" s="134" t="s">
        <v>109</v>
      </c>
      <c r="H254" s="134" t="s">
        <v>308</v>
      </c>
      <c r="I254" s="134" t="s">
        <v>309</v>
      </c>
      <c r="J254" s="134">
        <v>1</v>
      </c>
      <c r="K254" s="134" t="s">
        <v>310</v>
      </c>
      <c r="L254" s="135" t="s">
        <v>311</v>
      </c>
      <c r="M254" s="135"/>
      <c r="N254" s="135" t="s">
        <v>75</v>
      </c>
      <c r="O254" s="135"/>
      <c r="P254" s="135"/>
      <c r="Q254" s="135"/>
      <c r="R254" s="135"/>
      <c r="S254" s="135"/>
      <c r="T254" s="135"/>
      <c r="U254" s="135"/>
      <c r="V254" s="135">
        <v>5</v>
      </c>
    </row>
    <row r="255" spans="1:22" ht="68.400000000000006" x14ac:dyDescent="0.25">
      <c r="A255" s="130">
        <v>143</v>
      </c>
      <c r="B255" s="131">
        <v>143</v>
      </c>
      <c r="C255" s="132" t="s">
        <v>346</v>
      </c>
      <c r="D255" s="133" t="s">
        <v>411</v>
      </c>
      <c r="E255" s="134">
        <v>2250.2399999999998</v>
      </c>
      <c r="F255" s="135" t="s">
        <v>347</v>
      </c>
      <c r="G255" s="134" t="s">
        <v>348</v>
      </c>
      <c r="H255" s="134" t="s">
        <v>412</v>
      </c>
      <c r="I255" s="134" t="s">
        <v>413</v>
      </c>
      <c r="J255" s="134"/>
      <c r="K255" s="134" t="s">
        <v>414</v>
      </c>
      <c r="L255" s="135" t="s">
        <v>415</v>
      </c>
      <c r="M255" s="135"/>
      <c r="N255" s="135" t="s">
        <v>75</v>
      </c>
      <c r="O255" s="135"/>
      <c r="P255" s="135"/>
      <c r="Q255" s="135"/>
      <c r="R255" s="135"/>
      <c r="S255" s="135"/>
      <c r="T255" s="135"/>
      <c r="U255" s="135"/>
      <c r="V255" s="135"/>
    </row>
    <row r="256" spans="1:22" ht="34.200000000000003" x14ac:dyDescent="0.25">
      <c r="A256" s="130">
        <v>144</v>
      </c>
      <c r="B256" s="131">
        <v>144</v>
      </c>
      <c r="C256" s="132" t="s">
        <v>401</v>
      </c>
      <c r="D256" s="133" t="s">
        <v>190</v>
      </c>
      <c r="E256" s="134">
        <v>2.41</v>
      </c>
      <c r="F256" s="135" t="s">
        <v>402</v>
      </c>
      <c r="G256" s="134"/>
      <c r="H256" s="134">
        <v>10</v>
      </c>
      <c r="I256" s="134" t="s">
        <v>335</v>
      </c>
      <c r="J256" s="134"/>
      <c r="K256" s="134">
        <v>70</v>
      </c>
      <c r="L256" s="135" t="s">
        <v>132</v>
      </c>
      <c r="M256" s="135"/>
      <c r="N256" s="135" t="s">
        <v>85</v>
      </c>
      <c r="O256" s="135"/>
      <c r="P256" s="135"/>
      <c r="Q256" s="135"/>
      <c r="R256" s="135"/>
      <c r="S256" s="135"/>
      <c r="T256" s="135"/>
      <c r="U256" s="135"/>
      <c r="V256" s="135"/>
    </row>
    <row r="257" spans="1:22" ht="34.200000000000003" x14ac:dyDescent="0.25">
      <c r="A257" s="136">
        <v>145</v>
      </c>
      <c r="B257" s="137">
        <v>145</v>
      </c>
      <c r="C257" s="138" t="s">
        <v>174</v>
      </c>
      <c r="D257" s="139" t="s">
        <v>175</v>
      </c>
      <c r="E257" s="140">
        <v>77.7</v>
      </c>
      <c r="F257" s="141" t="s">
        <v>176</v>
      </c>
      <c r="G257" s="140"/>
      <c r="H257" s="140">
        <v>16</v>
      </c>
      <c r="I257" s="140" t="s">
        <v>177</v>
      </c>
      <c r="J257" s="140"/>
      <c r="K257" s="140">
        <v>73</v>
      </c>
      <c r="L257" s="141" t="s">
        <v>178</v>
      </c>
      <c r="M257" s="141"/>
      <c r="N257" s="141" t="s">
        <v>85</v>
      </c>
      <c r="O257" s="141"/>
      <c r="P257" s="141"/>
      <c r="Q257" s="141"/>
      <c r="R257" s="141"/>
      <c r="S257" s="141"/>
      <c r="T257" s="141"/>
      <c r="U257" s="141"/>
      <c r="V257" s="141"/>
    </row>
    <row r="258" spans="1:22" ht="19.350000000000001" customHeight="1" x14ac:dyDescent="0.25">
      <c r="A258" s="128" t="s">
        <v>416</v>
      </c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</row>
    <row r="259" spans="1:22" ht="18.45" customHeight="1" x14ac:dyDescent="0.25">
      <c r="A259" s="142" t="s">
        <v>417</v>
      </c>
      <c r="B259" s="143"/>
      <c r="C259" s="143"/>
      <c r="D259" s="143"/>
      <c r="E259" s="143"/>
      <c r="F259" s="143"/>
      <c r="G259" s="143"/>
      <c r="H259" s="143"/>
      <c r="I259" s="143"/>
      <c r="J259" s="143"/>
      <c r="K259" s="143"/>
      <c r="L259" s="143"/>
      <c r="M259" s="143"/>
      <c r="N259" s="143"/>
      <c r="O259" s="143"/>
      <c r="P259" s="143"/>
      <c r="Q259" s="143"/>
      <c r="R259" s="143"/>
      <c r="S259" s="143"/>
      <c r="T259" s="143"/>
      <c r="U259" s="143"/>
      <c r="V259" s="143"/>
    </row>
    <row r="260" spans="1:22" ht="57" x14ac:dyDescent="0.25">
      <c r="A260" s="130">
        <v>146</v>
      </c>
      <c r="B260" s="131">
        <v>146</v>
      </c>
      <c r="C260" s="132" t="s">
        <v>418</v>
      </c>
      <c r="D260" s="133" t="s">
        <v>419</v>
      </c>
      <c r="E260" s="134">
        <v>376.5</v>
      </c>
      <c r="F260" s="135" t="s">
        <v>420</v>
      </c>
      <c r="G260" s="134">
        <v>1.03</v>
      </c>
      <c r="H260" s="134" t="s">
        <v>421</v>
      </c>
      <c r="I260" s="134" t="s">
        <v>422</v>
      </c>
      <c r="J260" s="134"/>
      <c r="K260" s="134" t="s">
        <v>423</v>
      </c>
      <c r="L260" s="135" t="s">
        <v>424</v>
      </c>
      <c r="M260" s="135"/>
      <c r="N260" s="135" t="s">
        <v>75</v>
      </c>
      <c r="O260" s="135"/>
      <c r="P260" s="135"/>
      <c r="Q260" s="135"/>
      <c r="R260" s="135"/>
      <c r="S260" s="135"/>
      <c r="T260" s="135"/>
      <c r="U260" s="135"/>
      <c r="V260" s="135"/>
    </row>
    <row r="261" spans="1:22" ht="18.45" customHeight="1" x14ac:dyDescent="0.25">
      <c r="A261" s="142" t="s">
        <v>425</v>
      </c>
      <c r="B261" s="143"/>
      <c r="C261" s="143"/>
      <c r="D261" s="143"/>
      <c r="E261" s="143"/>
      <c r="F261" s="143"/>
      <c r="G261" s="143"/>
      <c r="H261" s="143"/>
      <c r="I261" s="143"/>
      <c r="J261" s="143"/>
      <c r="K261" s="143"/>
      <c r="L261" s="143"/>
      <c r="M261" s="143"/>
      <c r="N261" s="143"/>
      <c r="O261" s="143"/>
      <c r="P261" s="143"/>
      <c r="Q261" s="143"/>
      <c r="R261" s="143"/>
      <c r="S261" s="143"/>
      <c r="T261" s="143"/>
      <c r="U261" s="143"/>
      <c r="V261" s="143"/>
    </row>
    <row r="262" spans="1:22" ht="79.8" x14ac:dyDescent="0.25">
      <c r="A262" s="130">
        <v>147</v>
      </c>
      <c r="B262" s="131">
        <v>147</v>
      </c>
      <c r="C262" s="132" t="s">
        <v>426</v>
      </c>
      <c r="D262" s="133" t="s">
        <v>427</v>
      </c>
      <c r="E262" s="134">
        <v>679.37</v>
      </c>
      <c r="F262" s="135" t="s">
        <v>428</v>
      </c>
      <c r="G262" s="134">
        <v>1.03</v>
      </c>
      <c r="H262" s="134" t="s">
        <v>429</v>
      </c>
      <c r="I262" s="134" t="s">
        <v>430</v>
      </c>
      <c r="J262" s="134"/>
      <c r="K262" s="134" t="s">
        <v>431</v>
      </c>
      <c r="L262" s="135" t="s">
        <v>432</v>
      </c>
      <c r="M262" s="135"/>
      <c r="N262" s="135" t="s">
        <v>75</v>
      </c>
      <c r="O262" s="135"/>
      <c r="P262" s="135"/>
      <c r="Q262" s="135"/>
      <c r="R262" s="135"/>
      <c r="S262" s="135"/>
      <c r="T262" s="135"/>
      <c r="U262" s="135"/>
      <c r="V262" s="135"/>
    </row>
    <row r="263" spans="1:22" ht="91.2" x14ac:dyDescent="0.25">
      <c r="A263" s="130">
        <v>148</v>
      </c>
      <c r="B263" s="131">
        <v>148</v>
      </c>
      <c r="C263" s="132" t="s">
        <v>433</v>
      </c>
      <c r="D263" s="133" t="s">
        <v>427</v>
      </c>
      <c r="E263" s="134">
        <v>110.53</v>
      </c>
      <c r="F263" s="135" t="s">
        <v>434</v>
      </c>
      <c r="G263" s="134"/>
      <c r="H263" s="134" t="s">
        <v>435</v>
      </c>
      <c r="I263" s="134" t="s">
        <v>436</v>
      </c>
      <c r="J263" s="134"/>
      <c r="K263" s="134" t="s">
        <v>437</v>
      </c>
      <c r="L263" s="135" t="s">
        <v>438</v>
      </c>
      <c r="M263" s="135"/>
      <c r="N263" s="135" t="s">
        <v>75</v>
      </c>
      <c r="O263" s="135"/>
      <c r="P263" s="135"/>
      <c r="Q263" s="135"/>
      <c r="R263" s="135"/>
      <c r="S263" s="135"/>
      <c r="T263" s="135"/>
      <c r="U263" s="135"/>
      <c r="V263" s="135"/>
    </row>
    <row r="264" spans="1:22" ht="18.45" customHeight="1" x14ac:dyDescent="0.25">
      <c r="A264" s="142" t="s">
        <v>439</v>
      </c>
      <c r="B264" s="143"/>
      <c r="C264" s="143"/>
      <c r="D264" s="143"/>
      <c r="E264" s="143"/>
      <c r="F264" s="143"/>
      <c r="G264" s="143"/>
      <c r="H264" s="143"/>
      <c r="I264" s="143"/>
      <c r="J264" s="143"/>
      <c r="K264" s="143"/>
      <c r="L264" s="143"/>
      <c r="M264" s="143"/>
      <c r="N264" s="143"/>
      <c r="O264" s="143"/>
      <c r="P264" s="143"/>
      <c r="Q264" s="143"/>
      <c r="R264" s="143"/>
      <c r="S264" s="143"/>
      <c r="T264" s="143"/>
      <c r="U264" s="143"/>
      <c r="V264" s="143"/>
    </row>
    <row r="265" spans="1:22" ht="68.400000000000006" x14ac:dyDescent="0.25">
      <c r="A265" s="130">
        <v>149</v>
      </c>
      <c r="B265" s="131">
        <v>149</v>
      </c>
      <c r="C265" s="132" t="s">
        <v>228</v>
      </c>
      <c r="D265" s="133" t="s">
        <v>440</v>
      </c>
      <c r="E265" s="134">
        <v>78.430000000000007</v>
      </c>
      <c r="F265" s="135">
        <v>69.02</v>
      </c>
      <c r="G265" s="134" t="s">
        <v>230</v>
      </c>
      <c r="H265" s="134" t="s">
        <v>441</v>
      </c>
      <c r="I265" s="134">
        <v>17</v>
      </c>
      <c r="J265" s="134" t="s">
        <v>258</v>
      </c>
      <c r="K265" s="134" t="s">
        <v>442</v>
      </c>
      <c r="L265" s="135">
        <v>183</v>
      </c>
      <c r="M265" s="135"/>
      <c r="N265" s="135" t="s">
        <v>75</v>
      </c>
      <c r="O265" s="135"/>
      <c r="P265" s="135"/>
      <c r="Q265" s="135"/>
      <c r="R265" s="135"/>
      <c r="S265" s="135"/>
      <c r="T265" s="135"/>
      <c r="U265" s="135"/>
      <c r="V265" s="135" t="s">
        <v>443</v>
      </c>
    </row>
    <row r="266" spans="1:22" ht="18.45" customHeight="1" x14ac:dyDescent="0.25">
      <c r="A266" s="142" t="s">
        <v>222</v>
      </c>
      <c r="B266" s="143"/>
      <c r="C266" s="143"/>
      <c r="D266" s="143"/>
      <c r="E266" s="143"/>
      <c r="F266" s="143"/>
      <c r="G266" s="143"/>
      <c r="H266" s="143"/>
      <c r="I266" s="143"/>
      <c r="J266" s="143"/>
      <c r="K266" s="143"/>
      <c r="L266" s="143"/>
      <c r="M266" s="143"/>
      <c r="N266" s="143"/>
      <c r="O266" s="143"/>
      <c r="P266" s="143"/>
      <c r="Q266" s="143"/>
      <c r="R266" s="143"/>
      <c r="S266" s="143"/>
      <c r="T266" s="143"/>
      <c r="U266" s="143"/>
      <c r="V266" s="143"/>
    </row>
    <row r="267" spans="1:22" ht="68.400000000000006" x14ac:dyDescent="0.25">
      <c r="A267" s="136">
        <v>150</v>
      </c>
      <c r="B267" s="137">
        <v>150</v>
      </c>
      <c r="C267" s="138" t="s">
        <v>228</v>
      </c>
      <c r="D267" s="139" t="s">
        <v>444</v>
      </c>
      <c r="E267" s="140">
        <v>78.430000000000007</v>
      </c>
      <c r="F267" s="141">
        <v>69.02</v>
      </c>
      <c r="G267" s="140" t="s">
        <v>230</v>
      </c>
      <c r="H267" s="140" t="s">
        <v>445</v>
      </c>
      <c r="I267" s="140">
        <v>13</v>
      </c>
      <c r="J267" s="140" t="s">
        <v>258</v>
      </c>
      <c r="K267" s="140" t="s">
        <v>446</v>
      </c>
      <c r="L267" s="141">
        <v>145</v>
      </c>
      <c r="M267" s="141"/>
      <c r="N267" s="141" t="s">
        <v>75</v>
      </c>
      <c r="O267" s="141"/>
      <c r="P267" s="141"/>
      <c r="Q267" s="141"/>
      <c r="R267" s="141"/>
      <c r="S267" s="141"/>
      <c r="T267" s="141"/>
      <c r="U267" s="141"/>
      <c r="V267" s="141" t="s">
        <v>447</v>
      </c>
    </row>
    <row r="268" spans="1:22" ht="19.350000000000001" customHeight="1" x14ac:dyDescent="0.25">
      <c r="A268" s="128" t="s">
        <v>448</v>
      </c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</row>
    <row r="269" spans="1:22" ht="18.45" customHeight="1" x14ac:dyDescent="0.25">
      <c r="A269" s="142" t="s">
        <v>449</v>
      </c>
      <c r="B269" s="143"/>
      <c r="C269" s="143"/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143"/>
      <c r="O269" s="143"/>
      <c r="P269" s="143"/>
      <c r="Q269" s="143"/>
      <c r="R269" s="143"/>
      <c r="S269" s="143"/>
      <c r="T269" s="143"/>
      <c r="U269" s="143"/>
      <c r="V269" s="143"/>
    </row>
    <row r="270" spans="1:22" ht="114" x14ac:dyDescent="0.25">
      <c r="A270" s="130">
        <v>151</v>
      </c>
      <c r="B270" s="131">
        <v>151</v>
      </c>
      <c r="C270" s="132" t="s">
        <v>262</v>
      </c>
      <c r="D270" s="133" t="s">
        <v>166</v>
      </c>
      <c r="E270" s="134">
        <v>2406.83</v>
      </c>
      <c r="F270" s="135" t="s">
        <v>263</v>
      </c>
      <c r="G270" s="134">
        <v>76.17</v>
      </c>
      <c r="H270" s="134" t="s">
        <v>264</v>
      </c>
      <c r="I270" s="134" t="s">
        <v>265</v>
      </c>
      <c r="J270" s="134">
        <v>3</v>
      </c>
      <c r="K270" s="134" t="s">
        <v>266</v>
      </c>
      <c r="L270" s="135" t="s">
        <v>267</v>
      </c>
      <c r="M270" s="135"/>
      <c r="N270" s="135" t="s">
        <v>75</v>
      </c>
      <c r="O270" s="135"/>
      <c r="P270" s="135"/>
      <c r="Q270" s="135"/>
      <c r="R270" s="135"/>
      <c r="S270" s="135"/>
      <c r="T270" s="135"/>
      <c r="U270" s="135"/>
      <c r="V270" s="135">
        <v>16</v>
      </c>
    </row>
    <row r="271" spans="1:22" ht="18.45" customHeight="1" x14ac:dyDescent="0.25">
      <c r="A271" s="142" t="s">
        <v>450</v>
      </c>
      <c r="B271" s="143"/>
      <c r="C271" s="143"/>
      <c r="D271" s="143"/>
      <c r="E271" s="143"/>
      <c r="F271" s="143"/>
      <c r="G271" s="143"/>
      <c r="H271" s="143"/>
      <c r="I271" s="143"/>
      <c r="J271" s="143"/>
      <c r="K271" s="143"/>
      <c r="L271" s="143"/>
      <c r="M271" s="143"/>
      <c r="N271" s="143"/>
      <c r="O271" s="143"/>
      <c r="P271" s="143"/>
      <c r="Q271" s="143"/>
      <c r="R271" s="143"/>
      <c r="S271" s="143"/>
      <c r="T271" s="143"/>
      <c r="U271" s="143"/>
      <c r="V271" s="143"/>
    </row>
    <row r="272" spans="1:22" ht="57" x14ac:dyDescent="0.25">
      <c r="A272" s="130">
        <v>152</v>
      </c>
      <c r="B272" s="131">
        <v>152</v>
      </c>
      <c r="C272" s="132" t="s">
        <v>451</v>
      </c>
      <c r="D272" s="133" t="s">
        <v>135</v>
      </c>
      <c r="E272" s="134">
        <v>918.94</v>
      </c>
      <c r="F272" s="135">
        <v>865.65</v>
      </c>
      <c r="G272" s="134" t="s">
        <v>452</v>
      </c>
      <c r="H272" s="134" t="s">
        <v>453</v>
      </c>
      <c r="I272" s="134">
        <v>9</v>
      </c>
      <c r="J272" s="134"/>
      <c r="K272" s="134" t="s">
        <v>454</v>
      </c>
      <c r="L272" s="135">
        <v>96</v>
      </c>
      <c r="M272" s="135"/>
      <c r="N272" s="135" t="s">
        <v>75</v>
      </c>
      <c r="O272" s="135"/>
      <c r="P272" s="135"/>
      <c r="Q272" s="135"/>
      <c r="R272" s="135"/>
      <c r="S272" s="135"/>
      <c r="T272" s="135"/>
      <c r="U272" s="135"/>
      <c r="V272" s="135" t="s">
        <v>455</v>
      </c>
    </row>
    <row r="273" spans="1:22" ht="18.45" customHeight="1" x14ac:dyDescent="0.25">
      <c r="A273" s="142" t="s">
        <v>285</v>
      </c>
      <c r="B273" s="143"/>
      <c r="C273" s="143"/>
      <c r="D273" s="143"/>
      <c r="E273" s="143"/>
      <c r="F273" s="143"/>
      <c r="G273" s="143"/>
      <c r="H273" s="143"/>
      <c r="I273" s="143"/>
      <c r="J273" s="143"/>
      <c r="K273" s="143"/>
      <c r="L273" s="143"/>
      <c r="M273" s="143"/>
      <c r="N273" s="143"/>
      <c r="O273" s="143"/>
      <c r="P273" s="143"/>
      <c r="Q273" s="143"/>
      <c r="R273" s="143"/>
      <c r="S273" s="143"/>
      <c r="T273" s="143"/>
      <c r="U273" s="143"/>
      <c r="V273" s="143"/>
    </row>
    <row r="274" spans="1:22" ht="125.4" x14ac:dyDescent="0.25">
      <c r="A274" s="130">
        <v>153</v>
      </c>
      <c r="B274" s="131">
        <v>153</v>
      </c>
      <c r="C274" s="132" t="s">
        <v>456</v>
      </c>
      <c r="D274" s="133" t="s">
        <v>121</v>
      </c>
      <c r="E274" s="134">
        <v>9798.98</v>
      </c>
      <c r="F274" s="135" t="s">
        <v>457</v>
      </c>
      <c r="G274" s="134" t="s">
        <v>458</v>
      </c>
      <c r="H274" s="134" t="s">
        <v>459</v>
      </c>
      <c r="I274" s="134" t="s">
        <v>460</v>
      </c>
      <c r="J274" s="134">
        <v>2</v>
      </c>
      <c r="K274" s="134" t="s">
        <v>461</v>
      </c>
      <c r="L274" s="135" t="s">
        <v>462</v>
      </c>
      <c r="M274" s="135"/>
      <c r="N274" s="135" t="s">
        <v>75</v>
      </c>
      <c r="O274" s="135"/>
      <c r="P274" s="135"/>
      <c r="Q274" s="135"/>
      <c r="R274" s="135"/>
      <c r="S274" s="135"/>
      <c r="T274" s="135"/>
      <c r="U274" s="135"/>
      <c r="V274" s="135" t="s">
        <v>463</v>
      </c>
    </row>
    <row r="275" spans="1:22" ht="68.400000000000006" x14ac:dyDescent="0.25">
      <c r="A275" s="130">
        <v>154</v>
      </c>
      <c r="B275" s="131">
        <v>154</v>
      </c>
      <c r="C275" s="132" t="s">
        <v>346</v>
      </c>
      <c r="D275" s="133" t="s">
        <v>411</v>
      </c>
      <c r="E275" s="134">
        <v>2250.2399999999998</v>
      </c>
      <c r="F275" s="135" t="s">
        <v>347</v>
      </c>
      <c r="G275" s="134" t="s">
        <v>348</v>
      </c>
      <c r="H275" s="134" t="s">
        <v>412</v>
      </c>
      <c r="I275" s="134" t="s">
        <v>413</v>
      </c>
      <c r="J275" s="134"/>
      <c r="K275" s="134" t="s">
        <v>414</v>
      </c>
      <c r="L275" s="135" t="s">
        <v>415</v>
      </c>
      <c r="M275" s="135"/>
      <c r="N275" s="135" t="s">
        <v>75</v>
      </c>
      <c r="O275" s="135"/>
      <c r="P275" s="135"/>
      <c r="Q275" s="135"/>
      <c r="R275" s="135"/>
      <c r="S275" s="135"/>
      <c r="T275" s="135"/>
      <c r="U275" s="135"/>
      <c r="V275" s="135"/>
    </row>
    <row r="276" spans="1:22" ht="45.6" x14ac:dyDescent="0.25">
      <c r="A276" s="130">
        <v>155</v>
      </c>
      <c r="B276" s="131">
        <v>155</v>
      </c>
      <c r="C276" s="132" t="s">
        <v>114</v>
      </c>
      <c r="D276" s="133" t="s">
        <v>213</v>
      </c>
      <c r="E276" s="134">
        <v>18.600000000000001</v>
      </c>
      <c r="F276" s="135" t="s">
        <v>116</v>
      </c>
      <c r="G276" s="134"/>
      <c r="H276" s="134">
        <v>37</v>
      </c>
      <c r="I276" s="134" t="s">
        <v>117</v>
      </c>
      <c r="J276" s="134"/>
      <c r="K276" s="134">
        <v>69</v>
      </c>
      <c r="L276" s="135" t="s">
        <v>118</v>
      </c>
      <c r="M276" s="135"/>
      <c r="N276" s="135" t="s">
        <v>85</v>
      </c>
      <c r="O276" s="135"/>
      <c r="P276" s="135"/>
      <c r="Q276" s="135"/>
      <c r="R276" s="135"/>
      <c r="S276" s="135"/>
      <c r="T276" s="135"/>
      <c r="U276" s="135"/>
      <c r="V276" s="135"/>
    </row>
    <row r="277" spans="1:22" ht="18.45" customHeight="1" x14ac:dyDescent="0.25">
      <c r="A277" s="142" t="s">
        <v>464</v>
      </c>
      <c r="B277" s="143"/>
      <c r="C277" s="143"/>
      <c r="D277" s="143"/>
      <c r="E277" s="143"/>
      <c r="F277" s="143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3"/>
      <c r="R277" s="143"/>
      <c r="S277" s="143"/>
      <c r="T277" s="143"/>
      <c r="U277" s="143"/>
      <c r="V277" s="143"/>
    </row>
    <row r="278" spans="1:22" ht="79.8" x14ac:dyDescent="0.25">
      <c r="A278" s="130">
        <v>156</v>
      </c>
      <c r="B278" s="131">
        <v>156</v>
      </c>
      <c r="C278" s="132" t="s">
        <v>106</v>
      </c>
      <c r="D278" s="133" t="s">
        <v>465</v>
      </c>
      <c r="E278" s="134">
        <v>2435.67</v>
      </c>
      <c r="F278" s="135" t="s">
        <v>108</v>
      </c>
      <c r="G278" s="134" t="s">
        <v>109</v>
      </c>
      <c r="H278" s="134" t="s">
        <v>466</v>
      </c>
      <c r="I278" s="134" t="s">
        <v>467</v>
      </c>
      <c r="J278" s="134">
        <v>1</v>
      </c>
      <c r="K278" s="134" t="s">
        <v>468</v>
      </c>
      <c r="L278" s="135" t="s">
        <v>469</v>
      </c>
      <c r="M278" s="135"/>
      <c r="N278" s="135" t="s">
        <v>75</v>
      </c>
      <c r="O278" s="135"/>
      <c r="P278" s="135"/>
      <c r="Q278" s="135"/>
      <c r="R278" s="135"/>
      <c r="S278" s="135"/>
      <c r="T278" s="135"/>
      <c r="U278" s="135"/>
      <c r="V278" s="135">
        <v>6</v>
      </c>
    </row>
    <row r="279" spans="1:22" ht="45.6" x14ac:dyDescent="0.25">
      <c r="A279" s="130">
        <v>157</v>
      </c>
      <c r="B279" s="131">
        <v>157</v>
      </c>
      <c r="C279" s="132" t="s">
        <v>114</v>
      </c>
      <c r="D279" s="133" t="s">
        <v>213</v>
      </c>
      <c r="E279" s="134">
        <v>18.600000000000001</v>
      </c>
      <c r="F279" s="135" t="s">
        <v>116</v>
      </c>
      <c r="G279" s="134"/>
      <c r="H279" s="134">
        <v>37</v>
      </c>
      <c r="I279" s="134" t="s">
        <v>117</v>
      </c>
      <c r="J279" s="134"/>
      <c r="K279" s="134">
        <v>69</v>
      </c>
      <c r="L279" s="135" t="s">
        <v>118</v>
      </c>
      <c r="M279" s="135"/>
      <c r="N279" s="135" t="s">
        <v>85</v>
      </c>
      <c r="O279" s="135"/>
      <c r="P279" s="135"/>
      <c r="Q279" s="135"/>
      <c r="R279" s="135"/>
      <c r="S279" s="135"/>
      <c r="T279" s="135"/>
      <c r="U279" s="135"/>
      <c r="V279" s="135"/>
    </row>
    <row r="280" spans="1:22" ht="34.200000000000003" x14ac:dyDescent="0.25">
      <c r="A280" s="130">
        <v>158</v>
      </c>
      <c r="B280" s="131">
        <v>158</v>
      </c>
      <c r="C280" s="132" t="s">
        <v>174</v>
      </c>
      <c r="D280" s="133" t="s">
        <v>175</v>
      </c>
      <c r="E280" s="134">
        <v>77.7</v>
      </c>
      <c r="F280" s="135" t="s">
        <v>176</v>
      </c>
      <c r="G280" s="134"/>
      <c r="H280" s="134">
        <v>16</v>
      </c>
      <c r="I280" s="134" t="s">
        <v>177</v>
      </c>
      <c r="J280" s="134"/>
      <c r="K280" s="134">
        <v>73</v>
      </c>
      <c r="L280" s="135" t="s">
        <v>178</v>
      </c>
      <c r="M280" s="135"/>
      <c r="N280" s="135" t="s">
        <v>85</v>
      </c>
      <c r="O280" s="135"/>
      <c r="P280" s="135"/>
      <c r="Q280" s="135"/>
      <c r="R280" s="135"/>
      <c r="S280" s="135"/>
      <c r="T280" s="135"/>
      <c r="U280" s="135"/>
      <c r="V280" s="135"/>
    </row>
    <row r="281" spans="1:22" ht="34.200000000000003" x14ac:dyDescent="0.25">
      <c r="A281" s="130">
        <v>159</v>
      </c>
      <c r="B281" s="131">
        <v>159</v>
      </c>
      <c r="C281" s="132" t="s">
        <v>401</v>
      </c>
      <c r="D281" s="133" t="s">
        <v>213</v>
      </c>
      <c r="E281" s="134">
        <v>2.41</v>
      </c>
      <c r="F281" s="135" t="s">
        <v>402</v>
      </c>
      <c r="G281" s="134"/>
      <c r="H281" s="134">
        <v>5</v>
      </c>
      <c r="I281" s="134" t="s">
        <v>83</v>
      </c>
      <c r="J281" s="134"/>
      <c r="K281" s="134">
        <v>35</v>
      </c>
      <c r="L281" s="135" t="s">
        <v>94</v>
      </c>
      <c r="M281" s="135"/>
      <c r="N281" s="135" t="s">
        <v>85</v>
      </c>
      <c r="O281" s="135"/>
      <c r="P281" s="135"/>
      <c r="Q281" s="135"/>
      <c r="R281" s="135"/>
      <c r="S281" s="135"/>
      <c r="T281" s="135"/>
      <c r="U281" s="135"/>
      <c r="V281" s="135"/>
    </row>
    <row r="282" spans="1:22" ht="18.45" customHeight="1" x14ac:dyDescent="0.25">
      <c r="A282" s="142" t="s">
        <v>470</v>
      </c>
      <c r="B282" s="143"/>
      <c r="C282" s="143"/>
      <c r="D282" s="143"/>
      <c r="E282" s="143"/>
      <c r="F282" s="143"/>
      <c r="G282" s="143"/>
      <c r="H282" s="143"/>
      <c r="I282" s="143"/>
      <c r="J282" s="143"/>
      <c r="K282" s="143"/>
      <c r="L282" s="143"/>
      <c r="M282" s="143"/>
      <c r="N282" s="143"/>
      <c r="O282" s="143"/>
      <c r="P282" s="143"/>
      <c r="Q282" s="143"/>
      <c r="R282" s="143"/>
      <c r="S282" s="143"/>
      <c r="T282" s="143"/>
      <c r="U282" s="143"/>
      <c r="V282" s="143"/>
    </row>
    <row r="283" spans="1:22" ht="68.400000000000006" x14ac:dyDescent="0.25">
      <c r="A283" s="130">
        <v>160</v>
      </c>
      <c r="B283" s="131">
        <v>160</v>
      </c>
      <c r="C283" s="132" t="s">
        <v>71</v>
      </c>
      <c r="D283" s="133" t="s">
        <v>471</v>
      </c>
      <c r="E283" s="134">
        <v>13.69</v>
      </c>
      <c r="F283" s="135">
        <v>13.69</v>
      </c>
      <c r="G283" s="134"/>
      <c r="H283" s="134" t="s">
        <v>472</v>
      </c>
      <c r="I283" s="134">
        <v>3</v>
      </c>
      <c r="J283" s="134"/>
      <c r="K283" s="134" t="s">
        <v>473</v>
      </c>
      <c r="L283" s="135">
        <v>38</v>
      </c>
      <c r="M283" s="135"/>
      <c r="N283" s="135" t="s">
        <v>75</v>
      </c>
      <c r="O283" s="135"/>
      <c r="P283" s="135"/>
      <c r="Q283" s="135"/>
      <c r="R283" s="135"/>
      <c r="S283" s="135"/>
      <c r="T283" s="135"/>
      <c r="U283" s="135"/>
      <c r="V283" s="135"/>
    </row>
    <row r="284" spans="1:22" ht="114" x14ac:dyDescent="0.25">
      <c r="A284" s="130">
        <v>161</v>
      </c>
      <c r="B284" s="131">
        <v>161</v>
      </c>
      <c r="C284" s="132" t="s">
        <v>183</v>
      </c>
      <c r="D284" s="133" t="s">
        <v>166</v>
      </c>
      <c r="E284" s="134">
        <v>2285.15</v>
      </c>
      <c r="F284" s="135" t="s">
        <v>184</v>
      </c>
      <c r="G284" s="134">
        <v>75.52</v>
      </c>
      <c r="H284" s="134" t="s">
        <v>185</v>
      </c>
      <c r="I284" s="134" t="s">
        <v>186</v>
      </c>
      <c r="J284" s="134">
        <v>3</v>
      </c>
      <c r="K284" s="134" t="s">
        <v>187</v>
      </c>
      <c r="L284" s="135" t="s">
        <v>188</v>
      </c>
      <c r="M284" s="135"/>
      <c r="N284" s="135" t="s">
        <v>75</v>
      </c>
      <c r="O284" s="135"/>
      <c r="P284" s="135"/>
      <c r="Q284" s="135"/>
      <c r="R284" s="135"/>
      <c r="S284" s="135"/>
      <c r="T284" s="135"/>
      <c r="U284" s="135"/>
      <c r="V284" s="135">
        <v>16</v>
      </c>
    </row>
    <row r="285" spans="1:22" ht="34.200000000000003" x14ac:dyDescent="0.25">
      <c r="A285" s="130">
        <v>162</v>
      </c>
      <c r="B285" s="131">
        <v>162</v>
      </c>
      <c r="C285" s="132" t="s">
        <v>189</v>
      </c>
      <c r="D285" s="133" t="s">
        <v>190</v>
      </c>
      <c r="E285" s="134">
        <v>16.920000000000002</v>
      </c>
      <c r="F285" s="135" t="s">
        <v>191</v>
      </c>
      <c r="G285" s="134"/>
      <c r="H285" s="134">
        <v>68</v>
      </c>
      <c r="I285" s="134" t="s">
        <v>192</v>
      </c>
      <c r="J285" s="134"/>
      <c r="K285" s="134">
        <v>190</v>
      </c>
      <c r="L285" s="135" t="s">
        <v>193</v>
      </c>
      <c r="M285" s="135"/>
      <c r="N285" s="135" t="s">
        <v>85</v>
      </c>
      <c r="O285" s="135"/>
      <c r="P285" s="135"/>
      <c r="Q285" s="135"/>
      <c r="R285" s="135"/>
      <c r="S285" s="135"/>
      <c r="T285" s="135"/>
      <c r="U285" s="135"/>
      <c r="V285" s="135"/>
    </row>
    <row r="286" spans="1:22" ht="45.6" x14ac:dyDescent="0.25">
      <c r="A286" s="130">
        <v>163</v>
      </c>
      <c r="B286" s="131">
        <v>163</v>
      </c>
      <c r="C286" s="132" t="s">
        <v>194</v>
      </c>
      <c r="D286" s="133" t="s">
        <v>213</v>
      </c>
      <c r="E286" s="134">
        <v>2.4500000000000002</v>
      </c>
      <c r="F286" s="135" t="s">
        <v>195</v>
      </c>
      <c r="G286" s="134"/>
      <c r="H286" s="134">
        <v>5</v>
      </c>
      <c r="I286" s="134" t="s">
        <v>83</v>
      </c>
      <c r="J286" s="134"/>
      <c r="K286" s="134">
        <v>12</v>
      </c>
      <c r="L286" s="135" t="s">
        <v>214</v>
      </c>
      <c r="M286" s="135"/>
      <c r="N286" s="135" t="s">
        <v>85</v>
      </c>
      <c r="O286" s="135"/>
      <c r="P286" s="135"/>
      <c r="Q286" s="135"/>
      <c r="R286" s="135"/>
      <c r="S286" s="135"/>
      <c r="T286" s="135"/>
      <c r="U286" s="135"/>
      <c r="V286" s="135"/>
    </row>
    <row r="287" spans="1:22" ht="45.6" x14ac:dyDescent="0.25">
      <c r="A287" s="130">
        <v>164</v>
      </c>
      <c r="B287" s="131">
        <v>164</v>
      </c>
      <c r="C287" s="132" t="s">
        <v>474</v>
      </c>
      <c r="D287" s="133" t="s">
        <v>475</v>
      </c>
      <c r="E287" s="134">
        <v>2.82</v>
      </c>
      <c r="F287" s="135" t="s">
        <v>476</v>
      </c>
      <c r="G287" s="134"/>
      <c r="H287" s="134">
        <v>3</v>
      </c>
      <c r="I287" s="134" t="s">
        <v>477</v>
      </c>
      <c r="J287" s="134"/>
      <c r="K287" s="134">
        <v>8</v>
      </c>
      <c r="L287" s="135" t="s">
        <v>200</v>
      </c>
      <c r="M287" s="135"/>
      <c r="N287" s="135" t="s">
        <v>85</v>
      </c>
      <c r="O287" s="135"/>
      <c r="P287" s="135"/>
      <c r="Q287" s="135"/>
      <c r="R287" s="135"/>
      <c r="S287" s="135"/>
      <c r="T287" s="135"/>
      <c r="U287" s="135"/>
      <c r="V287" s="135"/>
    </row>
    <row r="288" spans="1:22" ht="57" x14ac:dyDescent="0.25">
      <c r="A288" s="136">
        <v>165</v>
      </c>
      <c r="B288" s="137">
        <v>165</v>
      </c>
      <c r="C288" s="138" t="s">
        <v>268</v>
      </c>
      <c r="D288" s="139" t="s">
        <v>213</v>
      </c>
      <c r="E288" s="140">
        <v>12.46</v>
      </c>
      <c r="F288" s="141" t="s">
        <v>269</v>
      </c>
      <c r="G288" s="140"/>
      <c r="H288" s="140">
        <v>25</v>
      </c>
      <c r="I288" s="140" t="s">
        <v>270</v>
      </c>
      <c r="J288" s="140"/>
      <c r="K288" s="140">
        <v>58</v>
      </c>
      <c r="L288" s="141" t="s">
        <v>271</v>
      </c>
      <c r="M288" s="141"/>
      <c r="N288" s="141" t="s">
        <v>85</v>
      </c>
      <c r="O288" s="141"/>
      <c r="P288" s="141"/>
      <c r="Q288" s="141"/>
      <c r="R288" s="141"/>
      <c r="S288" s="141"/>
      <c r="T288" s="141"/>
      <c r="U288" s="141"/>
      <c r="V288" s="141"/>
    </row>
    <row r="289" spans="1:22" ht="19.350000000000001" customHeight="1" x14ac:dyDescent="0.25">
      <c r="A289" s="128" t="s">
        <v>478</v>
      </c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</row>
    <row r="290" spans="1:22" ht="57" x14ac:dyDescent="0.25">
      <c r="A290" s="130">
        <v>166</v>
      </c>
      <c r="B290" s="131">
        <v>166</v>
      </c>
      <c r="C290" s="132" t="s">
        <v>151</v>
      </c>
      <c r="D290" s="133" t="s">
        <v>175</v>
      </c>
      <c r="E290" s="134">
        <v>508.07</v>
      </c>
      <c r="F290" s="135" t="s">
        <v>153</v>
      </c>
      <c r="G290" s="134">
        <v>1.03</v>
      </c>
      <c r="H290" s="134" t="s">
        <v>479</v>
      </c>
      <c r="I290" s="134" t="s">
        <v>480</v>
      </c>
      <c r="J290" s="134"/>
      <c r="K290" s="134" t="s">
        <v>481</v>
      </c>
      <c r="L290" s="135" t="s">
        <v>482</v>
      </c>
      <c r="M290" s="135"/>
      <c r="N290" s="135" t="s">
        <v>75</v>
      </c>
      <c r="O290" s="135"/>
      <c r="P290" s="135"/>
      <c r="Q290" s="135"/>
      <c r="R290" s="135"/>
      <c r="S290" s="135"/>
      <c r="T290" s="135"/>
      <c r="U290" s="135"/>
      <c r="V290" s="135">
        <v>1</v>
      </c>
    </row>
    <row r="291" spans="1:22" ht="18.45" customHeight="1" x14ac:dyDescent="0.25">
      <c r="A291" s="142" t="s">
        <v>222</v>
      </c>
      <c r="B291" s="143"/>
      <c r="C291" s="143"/>
      <c r="D291" s="143"/>
      <c r="E291" s="143"/>
      <c r="F291" s="143"/>
      <c r="G291" s="143"/>
      <c r="H291" s="143"/>
      <c r="I291" s="143"/>
      <c r="J291" s="143"/>
      <c r="K291" s="143"/>
      <c r="L291" s="143"/>
      <c r="M291" s="143"/>
      <c r="N291" s="143"/>
      <c r="O291" s="143"/>
      <c r="P291" s="143"/>
      <c r="Q291" s="143"/>
      <c r="R291" s="143"/>
      <c r="S291" s="143"/>
      <c r="T291" s="143"/>
      <c r="U291" s="143"/>
      <c r="V291" s="143"/>
    </row>
    <row r="292" spans="1:22" ht="68.400000000000006" x14ac:dyDescent="0.25">
      <c r="A292" s="130">
        <v>167</v>
      </c>
      <c r="B292" s="131">
        <v>167</v>
      </c>
      <c r="C292" s="132" t="s">
        <v>71</v>
      </c>
      <c r="D292" s="133" t="s">
        <v>483</v>
      </c>
      <c r="E292" s="134">
        <v>13.69</v>
      </c>
      <c r="F292" s="135">
        <v>13.69</v>
      </c>
      <c r="G292" s="134"/>
      <c r="H292" s="134" t="s">
        <v>484</v>
      </c>
      <c r="I292" s="134">
        <v>103</v>
      </c>
      <c r="J292" s="134"/>
      <c r="K292" s="134" t="s">
        <v>485</v>
      </c>
      <c r="L292" s="135">
        <v>1132</v>
      </c>
      <c r="M292" s="135"/>
      <c r="N292" s="135" t="s">
        <v>75</v>
      </c>
      <c r="O292" s="135"/>
      <c r="P292" s="135"/>
      <c r="Q292" s="135"/>
      <c r="R292" s="135"/>
      <c r="S292" s="135"/>
      <c r="T292" s="135"/>
      <c r="U292" s="135"/>
      <c r="V292" s="135"/>
    </row>
    <row r="293" spans="1:22" ht="68.400000000000006" x14ac:dyDescent="0.25">
      <c r="A293" s="130">
        <v>168</v>
      </c>
      <c r="B293" s="131">
        <v>168</v>
      </c>
      <c r="C293" s="132" t="s">
        <v>486</v>
      </c>
      <c r="D293" s="133" t="s">
        <v>152</v>
      </c>
      <c r="E293" s="134">
        <v>25015.360000000001</v>
      </c>
      <c r="F293" s="135" t="s">
        <v>487</v>
      </c>
      <c r="G293" s="134" t="s">
        <v>488</v>
      </c>
      <c r="H293" s="134" t="s">
        <v>489</v>
      </c>
      <c r="I293" s="134" t="s">
        <v>490</v>
      </c>
      <c r="J293" s="134">
        <v>10</v>
      </c>
      <c r="K293" s="134" t="s">
        <v>491</v>
      </c>
      <c r="L293" s="135" t="s">
        <v>492</v>
      </c>
      <c r="M293" s="135"/>
      <c r="N293" s="135" t="s">
        <v>75</v>
      </c>
      <c r="O293" s="135"/>
      <c r="P293" s="135"/>
      <c r="Q293" s="135"/>
      <c r="R293" s="135"/>
      <c r="S293" s="135"/>
      <c r="T293" s="135"/>
      <c r="U293" s="135"/>
      <c r="V293" s="135" t="s">
        <v>493</v>
      </c>
    </row>
    <row r="294" spans="1:22" ht="18.45" customHeight="1" x14ac:dyDescent="0.25">
      <c r="A294" s="142" t="s">
        <v>222</v>
      </c>
      <c r="B294" s="143"/>
      <c r="C294" s="143"/>
      <c r="D294" s="143"/>
      <c r="E294" s="143"/>
      <c r="F294" s="143"/>
      <c r="G294" s="143"/>
      <c r="H294" s="143"/>
      <c r="I294" s="143"/>
      <c r="J294" s="143"/>
      <c r="K294" s="143"/>
      <c r="L294" s="143"/>
      <c r="M294" s="143"/>
      <c r="N294" s="143"/>
      <c r="O294" s="143"/>
      <c r="P294" s="143"/>
      <c r="Q294" s="143"/>
      <c r="R294" s="143"/>
      <c r="S294" s="143"/>
      <c r="T294" s="143"/>
      <c r="U294" s="143"/>
      <c r="V294" s="143"/>
    </row>
    <row r="295" spans="1:22" ht="68.400000000000006" x14ac:dyDescent="0.25">
      <c r="A295" s="130">
        <v>169</v>
      </c>
      <c r="B295" s="131">
        <v>169</v>
      </c>
      <c r="C295" s="132" t="s">
        <v>228</v>
      </c>
      <c r="D295" s="133" t="s">
        <v>240</v>
      </c>
      <c r="E295" s="134">
        <v>78.430000000000007</v>
      </c>
      <c r="F295" s="135">
        <v>69.02</v>
      </c>
      <c r="G295" s="134" t="s">
        <v>230</v>
      </c>
      <c r="H295" s="134" t="s">
        <v>241</v>
      </c>
      <c r="I295" s="134">
        <v>415</v>
      </c>
      <c r="J295" s="134" t="s">
        <v>242</v>
      </c>
      <c r="K295" s="134" t="s">
        <v>243</v>
      </c>
      <c r="L295" s="135">
        <v>4565</v>
      </c>
      <c r="M295" s="135"/>
      <c r="N295" s="135" t="s">
        <v>75</v>
      </c>
      <c r="O295" s="135"/>
      <c r="P295" s="135"/>
      <c r="Q295" s="135"/>
      <c r="R295" s="135"/>
      <c r="S295" s="135"/>
      <c r="T295" s="135"/>
      <c r="U295" s="135"/>
      <c r="V295" s="135" t="s">
        <v>244</v>
      </c>
    </row>
    <row r="296" spans="1:22" ht="18.45" customHeight="1" x14ac:dyDescent="0.25">
      <c r="A296" s="142" t="s">
        <v>494</v>
      </c>
      <c r="B296" s="143"/>
      <c r="C296" s="143"/>
      <c r="D296" s="143"/>
      <c r="E296" s="143"/>
      <c r="F296" s="143"/>
      <c r="G296" s="143"/>
      <c r="H296" s="143"/>
      <c r="I296" s="143"/>
      <c r="J296" s="143"/>
      <c r="K296" s="143"/>
      <c r="L296" s="143"/>
      <c r="M296" s="143"/>
      <c r="N296" s="143"/>
      <c r="O296" s="143"/>
      <c r="P296" s="143"/>
      <c r="Q296" s="143"/>
      <c r="R296" s="143"/>
      <c r="S296" s="143"/>
      <c r="T296" s="143"/>
      <c r="U296" s="143"/>
      <c r="V296" s="143"/>
    </row>
    <row r="297" spans="1:22" ht="68.400000000000006" x14ac:dyDescent="0.25">
      <c r="A297" s="130">
        <v>170</v>
      </c>
      <c r="B297" s="131">
        <v>170</v>
      </c>
      <c r="C297" s="132" t="s">
        <v>364</v>
      </c>
      <c r="D297" s="133" t="s">
        <v>495</v>
      </c>
      <c r="E297" s="134">
        <v>922.65</v>
      </c>
      <c r="F297" s="135">
        <v>911.86</v>
      </c>
      <c r="G297" s="134" t="s">
        <v>366</v>
      </c>
      <c r="H297" s="134" t="s">
        <v>496</v>
      </c>
      <c r="I297" s="134">
        <v>23</v>
      </c>
      <c r="J297" s="134"/>
      <c r="K297" s="134" t="s">
        <v>497</v>
      </c>
      <c r="L297" s="135">
        <v>251</v>
      </c>
      <c r="M297" s="135"/>
      <c r="N297" s="135" t="s">
        <v>75</v>
      </c>
      <c r="O297" s="135"/>
      <c r="P297" s="135"/>
      <c r="Q297" s="135"/>
      <c r="R297" s="135"/>
      <c r="S297" s="135"/>
      <c r="T297" s="135"/>
      <c r="U297" s="135"/>
      <c r="V297" s="135" t="s">
        <v>369</v>
      </c>
    </row>
    <row r="298" spans="1:22" ht="136.80000000000001" x14ac:dyDescent="0.25">
      <c r="A298" s="130">
        <v>171</v>
      </c>
      <c r="B298" s="131">
        <v>171</v>
      </c>
      <c r="C298" s="132" t="s">
        <v>370</v>
      </c>
      <c r="D298" s="133" t="s">
        <v>498</v>
      </c>
      <c r="E298" s="134">
        <v>6648.78</v>
      </c>
      <c r="F298" s="135" t="s">
        <v>372</v>
      </c>
      <c r="G298" s="134" t="s">
        <v>373</v>
      </c>
      <c r="H298" s="134" t="s">
        <v>499</v>
      </c>
      <c r="I298" s="134" t="s">
        <v>500</v>
      </c>
      <c r="J298" s="134">
        <v>1</v>
      </c>
      <c r="K298" s="134" t="s">
        <v>501</v>
      </c>
      <c r="L298" s="135" t="s">
        <v>502</v>
      </c>
      <c r="M298" s="135"/>
      <c r="N298" s="135" t="s">
        <v>75</v>
      </c>
      <c r="O298" s="135"/>
      <c r="P298" s="135"/>
      <c r="Q298" s="135"/>
      <c r="R298" s="135"/>
      <c r="S298" s="135"/>
      <c r="T298" s="135"/>
      <c r="U298" s="135"/>
      <c r="V298" s="135">
        <v>5</v>
      </c>
    </row>
    <row r="299" spans="1:22" ht="34.200000000000003" x14ac:dyDescent="0.25">
      <c r="A299" s="130">
        <v>172</v>
      </c>
      <c r="B299" s="131">
        <v>172</v>
      </c>
      <c r="C299" s="132" t="s">
        <v>378</v>
      </c>
      <c r="D299" s="133" t="s">
        <v>180</v>
      </c>
      <c r="E299" s="134">
        <v>700</v>
      </c>
      <c r="F299" s="135" t="s">
        <v>379</v>
      </c>
      <c r="G299" s="134"/>
      <c r="H299" s="134">
        <v>700</v>
      </c>
      <c r="I299" s="134" t="s">
        <v>379</v>
      </c>
      <c r="J299" s="134"/>
      <c r="K299" s="134">
        <v>897</v>
      </c>
      <c r="L299" s="135" t="s">
        <v>380</v>
      </c>
      <c r="M299" s="135"/>
      <c r="N299" s="135" t="s">
        <v>85</v>
      </c>
      <c r="O299" s="135"/>
      <c r="P299" s="135"/>
      <c r="Q299" s="135"/>
      <c r="R299" s="135"/>
      <c r="S299" s="135"/>
      <c r="T299" s="135"/>
      <c r="U299" s="135"/>
      <c r="V299" s="135"/>
    </row>
    <row r="300" spans="1:22" ht="18.45" customHeight="1" x14ac:dyDescent="0.25">
      <c r="A300" s="142" t="s">
        <v>222</v>
      </c>
      <c r="B300" s="143"/>
      <c r="C300" s="143"/>
      <c r="D300" s="143"/>
      <c r="E300" s="143"/>
      <c r="F300" s="143"/>
      <c r="G300" s="143"/>
      <c r="H300" s="143"/>
      <c r="I300" s="143"/>
      <c r="J300" s="143"/>
      <c r="K300" s="143"/>
      <c r="L300" s="143"/>
      <c r="M300" s="143"/>
      <c r="N300" s="143"/>
      <c r="O300" s="143"/>
      <c r="P300" s="143"/>
      <c r="Q300" s="143"/>
      <c r="R300" s="143"/>
      <c r="S300" s="143"/>
      <c r="T300" s="143"/>
      <c r="U300" s="143"/>
      <c r="V300" s="143"/>
    </row>
    <row r="301" spans="1:22" ht="57" x14ac:dyDescent="0.25">
      <c r="A301" s="136">
        <v>173</v>
      </c>
      <c r="B301" s="137">
        <v>173</v>
      </c>
      <c r="C301" s="138" t="s">
        <v>151</v>
      </c>
      <c r="D301" s="139" t="s">
        <v>503</v>
      </c>
      <c r="E301" s="140">
        <v>508.07</v>
      </c>
      <c r="F301" s="141" t="s">
        <v>153</v>
      </c>
      <c r="G301" s="140">
        <v>1.03</v>
      </c>
      <c r="H301" s="140" t="s">
        <v>504</v>
      </c>
      <c r="I301" s="140" t="s">
        <v>505</v>
      </c>
      <c r="J301" s="140"/>
      <c r="K301" s="140" t="s">
        <v>506</v>
      </c>
      <c r="L301" s="141" t="s">
        <v>507</v>
      </c>
      <c r="M301" s="141"/>
      <c r="N301" s="141" t="s">
        <v>75</v>
      </c>
      <c r="O301" s="141"/>
      <c r="P301" s="141"/>
      <c r="Q301" s="141"/>
      <c r="R301" s="141"/>
      <c r="S301" s="141"/>
      <c r="T301" s="141"/>
      <c r="U301" s="141"/>
      <c r="V301" s="141">
        <v>2</v>
      </c>
    </row>
    <row r="302" spans="1:22" ht="34.200000000000003" x14ac:dyDescent="0.25">
      <c r="A302" s="144" t="s">
        <v>508</v>
      </c>
      <c r="B302" s="145"/>
      <c r="C302" s="145"/>
      <c r="D302" s="145"/>
      <c r="E302" s="145"/>
      <c r="F302" s="145"/>
      <c r="G302" s="145"/>
      <c r="H302" s="146">
        <v>11002</v>
      </c>
      <c r="I302" s="146" t="s">
        <v>509</v>
      </c>
      <c r="J302" s="146" t="s">
        <v>510</v>
      </c>
      <c r="K302" s="146">
        <v>69595</v>
      </c>
      <c r="L302" s="146" t="s">
        <v>511</v>
      </c>
      <c r="M302" s="146"/>
      <c r="N302" s="146"/>
      <c r="O302" s="146"/>
      <c r="P302" s="146"/>
      <c r="Q302" s="146"/>
      <c r="R302" s="146"/>
      <c r="S302" s="146"/>
      <c r="T302" s="146"/>
      <c r="U302" s="146"/>
      <c r="V302" s="146" t="s">
        <v>512</v>
      </c>
    </row>
    <row r="303" spans="1:22" x14ac:dyDescent="0.25">
      <c r="A303" s="144" t="s">
        <v>513</v>
      </c>
      <c r="B303" s="145"/>
      <c r="C303" s="145"/>
      <c r="D303" s="145"/>
      <c r="E303" s="145"/>
      <c r="F303" s="145"/>
      <c r="G303" s="145"/>
      <c r="H303" s="146"/>
      <c r="I303" s="146"/>
      <c r="J303" s="146"/>
      <c r="K303" s="146"/>
      <c r="L303" s="146"/>
      <c r="M303" s="146"/>
      <c r="N303" s="146"/>
      <c r="O303" s="146"/>
      <c r="P303" s="146"/>
      <c r="Q303" s="146"/>
      <c r="R303" s="146"/>
      <c r="S303" s="146"/>
      <c r="T303" s="146"/>
      <c r="U303" s="146"/>
      <c r="V303" s="146"/>
    </row>
    <row r="304" spans="1:22" x14ac:dyDescent="0.25">
      <c r="A304" s="144" t="s">
        <v>514</v>
      </c>
      <c r="B304" s="145"/>
      <c r="C304" s="145"/>
      <c r="D304" s="145"/>
      <c r="E304" s="145"/>
      <c r="F304" s="145"/>
      <c r="G304" s="145"/>
      <c r="H304" s="146">
        <v>4692</v>
      </c>
      <c r="I304" s="146"/>
      <c r="J304" s="146"/>
      <c r="K304" s="146">
        <v>51760</v>
      </c>
      <c r="L304" s="146"/>
      <c r="M304" s="146"/>
      <c r="N304" s="146"/>
      <c r="O304" s="146"/>
      <c r="P304" s="146"/>
      <c r="Q304" s="146"/>
      <c r="R304" s="146"/>
      <c r="S304" s="146"/>
      <c r="T304" s="146"/>
      <c r="U304" s="146"/>
      <c r="V304" s="146"/>
    </row>
    <row r="305" spans="1:22" x14ac:dyDescent="0.25">
      <c r="A305" s="144" t="s">
        <v>515</v>
      </c>
      <c r="B305" s="145"/>
      <c r="C305" s="145"/>
      <c r="D305" s="145"/>
      <c r="E305" s="145"/>
      <c r="F305" s="145"/>
      <c r="G305" s="145"/>
      <c r="H305" s="146">
        <v>6111</v>
      </c>
      <c r="I305" s="146"/>
      <c r="J305" s="146"/>
      <c r="K305" s="146">
        <v>16511</v>
      </c>
      <c r="L305" s="146"/>
      <c r="M305" s="146"/>
      <c r="N305" s="146"/>
      <c r="O305" s="146"/>
      <c r="P305" s="146"/>
      <c r="Q305" s="146"/>
      <c r="R305" s="146"/>
      <c r="S305" s="146"/>
      <c r="T305" s="146"/>
      <c r="U305" s="146"/>
      <c r="V305" s="146"/>
    </row>
    <row r="306" spans="1:22" x14ac:dyDescent="0.25">
      <c r="A306" s="144" t="s">
        <v>516</v>
      </c>
      <c r="B306" s="145"/>
      <c r="C306" s="145"/>
      <c r="D306" s="145"/>
      <c r="E306" s="145"/>
      <c r="F306" s="145"/>
      <c r="G306" s="145"/>
      <c r="H306" s="146">
        <v>331</v>
      </c>
      <c r="I306" s="146"/>
      <c r="J306" s="146"/>
      <c r="K306" s="146">
        <v>2841</v>
      </c>
      <c r="L306" s="146"/>
      <c r="M306" s="146"/>
      <c r="N306" s="146"/>
      <c r="O306" s="146"/>
      <c r="P306" s="146"/>
      <c r="Q306" s="146"/>
      <c r="R306" s="146"/>
      <c r="S306" s="146"/>
      <c r="T306" s="146"/>
      <c r="U306" s="146"/>
      <c r="V306" s="146"/>
    </row>
    <row r="307" spans="1:22" x14ac:dyDescent="0.25">
      <c r="A307" s="147" t="s">
        <v>517</v>
      </c>
      <c r="B307" s="148"/>
      <c r="C307" s="148"/>
      <c r="D307" s="148"/>
      <c r="E307" s="148"/>
      <c r="F307" s="148"/>
      <c r="G307" s="148"/>
      <c r="H307" s="149">
        <v>4573</v>
      </c>
      <c r="I307" s="149"/>
      <c r="J307" s="149"/>
      <c r="K307" s="149">
        <v>42993</v>
      </c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  <c r="V307" s="149"/>
    </row>
    <row r="308" spans="1:22" x14ac:dyDescent="0.25">
      <c r="A308" s="147" t="s">
        <v>518</v>
      </c>
      <c r="B308" s="148"/>
      <c r="C308" s="148"/>
      <c r="D308" s="148"/>
      <c r="E308" s="148"/>
      <c r="F308" s="148"/>
      <c r="G308" s="148"/>
      <c r="H308" s="149">
        <v>3084</v>
      </c>
      <c r="I308" s="149"/>
      <c r="J308" s="149"/>
      <c r="K308" s="149">
        <v>27206</v>
      </c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  <c r="V308" s="149"/>
    </row>
    <row r="309" spans="1:22" x14ac:dyDescent="0.25">
      <c r="A309" s="147" t="s">
        <v>519</v>
      </c>
      <c r="B309" s="148"/>
      <c r="C309" s="148"/>
      <c r="D309" s="148"/>
      <c r="E309" s="148"/>
      <c r="F309" s="148"/>
      <c r="G309" s="148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  <c r="V309" s="149"/>
    </row>
    <row r="310" spans="1:22" ht="30" customHeight="1" x14ac:dyDescent="0.25">
      <c r="A310" s="144" t="s">
        <v>520</v>
      </c>
      <c r="B310" s="145"/>
      <c r="C310" s="145"/>
      <c r="D310" s="145"/>
      <c r="E310" s="145"/>
      <c r="F310" s="145"/>
      <c r="G310" s="145"/>
      <c r="H310" s="146">
        <v>798</v>
      </c>
      <c r="I310" s="146"/>
      <c r="J310" s="146"/>
      <c r="K310" s="146">
        <v>5167</v>
      </c>
      <c r="L310" s="146"/>
      <c r="M310" s="146"/>
      <c r="N310" s="146"/>
      <c r="O310" s="146"/>
      <c r="P310" s="146"/>
      <c r="Q310" s="146"/>
      <c r="R310" s="146"/>
      <c r="S310" s="146"/>
      <c r="T310" s="146"/>
      <c r="U310" s="146"/>
      <c r="V310" s="146"/>
    </row>
    <row r="311" spans="1:22" ht="30" customHeight="1" x14ac:dyDescent="0.25">
      <c r="A311" s="144" t="s">
        <v>521</v>
      </c>
      <c r="B311" s="145"/>
      <c r="C311" s="145"/>
      <c r="D311" s="145"/>
      <c r="E311" s="145"/>
      <c r="F311" s="145"/>
      <c r="G311" s="145"/>
      <c r="H311" s="146">
        <v>9415</v>
      </c>
      <c r="I311" s="146"/>
      <c r="J311" s="146"/>
      <c r="K311" s="146">
        <v>72516</v>
      </c>
      <c r="L311" s="146"/>
      <c r="M311" s="146"/>
      <c r="N311" s="146"/>
      <c r="O311" s="146"/>
      <c r="P311" s="146"/>
      <c r="Q311" s="146"/>
      <c r="R311" s="146"/>
      <c r="S311" s="146"/>
      <c r="T311" s="146"/>
      <c r="U311" s="146"/>
      <c r="V311" s="146"/>
    </row>
    <row r="312" spans="1:22" ht="30" customHeight="1" x14ac:dyDescent="0.25">
      <c r="A312" s="144" t="s">
        <v>522</v>
      </c>
      <c r="B312" s="145"/>
      <c r="C312" s="145"/>
      <c r="D312" s="145"/>
      <c r="E312" s="145"/>
      <c r="F312" s="145"/>
      <c r="G312" s="145"/>
      <c r="H312" s="146">
        <v>371</v>
      </c>
      <c r="I312" s="146"/>
      <c r="J312" s="146"/>
      <c r="K312" s="146">
        <v>2545</v>
      </c>
      <c r="L312" s="146"/>
      <c r="M312" s="146"/>
      <c r="N312" s="146"/>
      <c r="O312" s="146"/>
      <c r="P312" s="146"/>
      <c r="Q312" s="146"/>
      <c r="R312" s="146"/>
      <c r="S312" s="146"/>
      <c r="T312" s="146"/>
      <c r="U312" s="146"/>
      <c r="V312" s="146"/>
    </row>
    <row r="313" spans="1:22" ht="30" customHeight="1" x14ac:dyDescent="0.25">
      <c r="A313" s="144" t="s">
        <v>523</v>
      </c>
      <c r="B313" s="145"/>
      <c r="C313" s="145"/>
      <c r="D313" s="145"/>
      <c r="E313" s="145"/>
      <c r="F313" s="145"/>
      <c r="G313" s="145"/>
      <c r="H313" s="146">
        <v>2491</v>
      </c>
      <c r="I313" s="146"/>
      <c r="J313" s="146"/>
      <c r="K313" s="146">
        <v>7060</v>
      </c>
      <c r="L313" s="146"/>
      <c r="M313" s="146"/>
      <c r="N313" s="146"/>
      <c r="O313" s="146"/>
      <c r="P313" s="146"/>
      <c r="Q313" s="146"/>
      <c r="R313" s="146"/>
      <c r="S313" s="146"/>
      <c r="T313" s="146"/>
      <c r="U313" s="146"/>
      <c r="V313" s="146"/>
    </row>
    <row r="314" spans="1:22" x14ac:dyDescent="0.25">
      <c r="A314" s="144" t="s">
        <v>524</v>
      </c>
      <c r="B314" s="145"/>
      <c r="C314" s="145"/>
      <c r="D314" s="145"/>
      <c r="E314" s="145"/>
      <c r="F314" s="145"/>
      <c r="G314" s="145"/>
      <c r="H314" s="146">
        <v>5145</v>
      </c>
      <c r="I314" s="146"/>
      <c r="J314" s="146"/>
      <c r="K314" s="146">
        <v>50184</v>
      </c>
      <c r="L314" s="146"/>
      <c r="M314" s="146"/>
      <c r="N314" s="146"/>
      <c r="O314" s="146"/>
      <c r="P314" s="146"/>
      <c r="Q314" s="146"/>
      <c r="R314" s="146"/>
      <c r="S314" s="146"/>
      <c r="T314" s="146"/>
      <c r="U314" s="146"/>
      <c r="V314" s="146"/>
    </row>
    <row r="315" spans="1:22" x14ac:dyDescent="0.25">
      <c r="A315" s="144" t="s">
        <v>525</v>
      </c>
      <c r="B315" s="145"/>
      <c r="C315" s="145"/>
      <c r="D315" s="145"/>
      <c r="E315" s="145"/>
      <c r="F315" s="145"/>
      <c r="G315" s="145"/>
      <c r="H315" s="146">
        <v>348</v>
      </c>
      <c r="I315" s="146"/>
      <c r="J315" s="146"/>
      <c r="K315" s="146">
        <v>1467</v>
      </c>
      <c r="L315" s="146"/>
      <c r="M315" s="146"/>
      <c r="N315" s="146"/>
      <c r="O315" s="146"/>
      <c r="P315" s="146"/>
      <c r="Q315" s="146"/>
      <c r="R315" s="146"/>
      <c r="S315" s="146"/>
      <c r="T315" s="146"/>
      <c r="U315" s="146"/>
      <c r="V315" s="146"/>
    </row>
    <row r="316" spans="1:22" x14ac:dyDescent="0.25">
      <c r="A316" s="144" t="s">
        <v>526</v>
      </c>
      <c r="B316" s="145"/>
      <c r="C316" s="145"/>
      <c r="D316" s="145"/>
      <c r="E316" s="145"/>
      <c r="F316" s="145"/>
      <c r="G316" s="145"/>
      <c r="H316" s="146">
        <v>91</v>
      </c>
      <c r="I316" s="146"/>
      <c r="J316" s="146"/>
      <c r="K316" s="146">
        <v>855</v>
      </c>
      <c r="L316" s="146"/>
      <c r="M316" s="146"/>
      <c r="N316" s="146"/>
      <c r="O316" s="146"/>
      <c r="P316" s="146"/>
      <c r="Q316" s="146"/>
      <c r="R316" s="146"/>
      <c r="S316" s="146"/>
      <c r="T316" s="146"/>
      <c r="U316" s="146"/>
      <c r="V316" s="146"/>
    </row>
    <row r="317" spans="1:22" x14ac:dyDescent="0.25">
      <c r="A317" s="144" t="s">
        <v>527</v>
      </c>
      <c r="B317" s="145"/>
      <c r="C317" s="145"/>
      <c r="D317" s="145"/>
      <c r="E317" s="145"/>
      <c r="F317" s="145"/>
      <c r="G317" s="145"/>
      <c r="H317" s="146">
        <v>18659</v>
      </c>
      <c r="I317" s="146"/>
      <c r="J317" s="146"/>
      <c r="K317" s="146">
        <v>139794</v>
      </c>
      <c r="L317" s="146"/>
      <c r="M317" s="146"/>
      <c r="N317" s="146"/>
      <c r="O317" s="146"/>
      <c r="P317" s="146"/>
      <c r="Q317" s="146"/>
      <c r="R317" s="146"/>
      <c r="S317" s="146"/>
      <c r="T317" s="146"/>
      <c r="U317" s="146"/>
      <c r="V317" s="146"/>
    </row>
    <row r="318" spans="1:22" ht="30" customHeight="1" x14ac:dyDescent="0.25">
      <c r="A318" s="144" t="s">
        <v>528</v>
      </c>
      <c r="B318" s="145"/>
      <c r="C318" s="145"/>
      <c r="D318" s="145"/>
      <c r="E318" s="145"/>
      <c r="F318" s="145"/>
      <c r="G318" s="145"/>
      <c r="H318" s="146">
        <v>1359.99</v>
      </c>
      <c r="I318" s="146"/>
      <c r="J318" s="146"/>
      <c r="K318" s="146">
        <v>5269.73</v>
      </c>
      <c r="L318" s="146"/>
      <c r="M318" s="146"/>
      <c r="N318" s="146"/>
      <c r="O318" s="146"/>
      <c r="P318" s="146"/>
      <c r="Q318" s="146"/>
      <c r="R318" s="146"/>
      <c r="S318" s="146"/>
      <c r="T318" s="146"/>
      <c r="U318" s="146"/>
      <c r="V318" s="146"/>
    </row>
    <row r="319" spans="1:22" x14ac:dyDescent="0.25">
      <c r="A319" s="147" t="s">
        <v>529</v>
      </c>
      <c r="B319" s="148"/>
      <c r="C319" s="148"/>
      <c r="D319" s="148"/>
      <c r="E319" s="148"/>
      <c r="F319" s="148"/>
      <c r="G319" s="148"/>
      <c r="H319" s="149">
        <v>20018.990000000002</v>
      </c>
      <c r="I319" s="149"/>
      <c r="J319" s="149"/>
      <c r="K319" s="149">
        <v>145063.73000000001</v>
      </c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  <c r="V319" s="149"/>
    </row>
    <row r="320" spans="1:22" x14ac:dyDescent="0.25">
      <c r="A320" s="50"/>
      <c r="B320" s="39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</row>
    <row r="321" spans="1:22" x14ac:dyDescent="0.25">
      <c r="A321" s="50"/>
      <c r="B321" s="39"/>
      <c r="C321" s="73" t="s">
        <v>62</v>
      </c>
      <c r="D321" s="48"/>
      <c r="E321" s="48"/>
      <c r="F321" s="48"/>
      <c r="G321" s="48"/>
      <c r="H321" s="74">
        <f>IF(ISBLANK(Y30),"",ROUND(Z30/Y30,2)*100)</f>
        <v>97</v>
      </c>
      <c r="I321" s="48"/>
      <c r="J321" s="48"/>
      <c r="K321" s="74">
        <f>IF(ISBLANK(Y31),"",ROUND(Z31/Y31,2)*100)</f>
        <v>83</v>
      </c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</row>
    <row r="322" spans="1:22" x14ac:dyDescent="0.25">
      <c r="A322" s="50"/>
      <c r="B322" s="39"/>
      <c r="C322" s="73" t="s">
        <v>63</v>
      </c>
      <c r="D322" s="48"/>
      <c r="E322" s="48"/>
      <c r="F322" s="48"/>
      <c r="G322" s="48"/>
      <c r="H322" s="45">
        <f>IF(ISBLANK(Y30),"",ROUND(AA30/Y30,2)*100)</f>
        <v>66</v>
      </c>
      <c r="I322" s="48"/>
      <c r="J322" s="48"/>
      <c r="K322" s="45">
        <f>IF(ISBLANK(Y31),"",ROUND(AA31/Y31,2)*100)</f>
        <v>53</v>
      </c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</row>
    <row r="323" spans="1:22" x14ac:dyDescent="0.25">
      <c r="A323" s="28"/>
      <c r="B323" s="28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</row>
    <row r="324" spans="1:22" x14ac:dyDescent="0.25">
      <c r="B324" s="75" t="s">
        <v>68</v>
      </c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</row>
    <row r="325" spans="1:22" x14ac:dyDescent="0.25">
      <c r="B325" s="3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</row>
    <row r="326" spans="1:22" x14ac:dyDescent="0.25">
      <c r="B326" s="75" t="s">
        <v>69</v>
      </c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</row>
    <row r="327" spans="1:22" x14ac:dyDescent="0.25">
      <c r="B327" s="46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</row>
    <row r="329" spans="1:22" x14ac:dyDescent="0.25">
      <c r="C329" s="49"/>
      <c r="D329" s="49"/>
      <c r="E329" s="49"/>
      <c r="F329" s="49"/>
      <c r="G329" s="49"/>
    </row>
    <row r="330" spans="1:22" x14ac:dyDescent="0.25">
      <c r="C330" s="49"/>
      <c r="D330" s="49"/>
      <c r="E330" s="49"/>
      <c r="F330" s="49"/>
      <c r="G330" s="49"/>
    </row>
    <row r="331" spans="1:22" x14ac:dyDescent="0.25">
      <c r="C331" s="49"/>
      <c r="D331" s="49"/>
      <c r="E331" s="49"/>
      <c r="F331" s="49"/>
      <c r="G331" s="49"/>
    </row>
    <row r="332" spans="1:22" x14ac:dyDescent="0.25">
      <c r="C332" s="49"/>
      <c r="D332" s="49"/>
      <c r="E332" s="49"/>
      <c r="F332" s="49"/>
      <c r="G332" s="49"/>
    </row>
    <row r="333" spans="1:22" x14ac:dyDescent="0.25">
      <c r="C333" s="49"/>
      <c r="D333" s="49"/>
      <c r="E333" s="49"/>
      <c r="F333" s="49"/>
      <c r="G333" s="49"/>
    </row>
    <row r="334" spans="1:22" x14ac:dyDescent="0.25">
      <c r="C334" s="49"/>
      <c r="D334" s="49"/>
      <c r="E334" s="49"/>
      <c r="F334" s="49"/>
      <c r="G334" s="49"/>
    </row>
    <row r="335" spans="1:22" x14ac:dyDescent="0.25">
      <c r="C335" s="49"/>
      <c r="D335" s="49"/>
      <c r="E335" s="49"/>
      <c r="F335" s="49"/>
      <c r="G335" s="49"/>
    </row>
    <row r="336" spans="1:22" x14ac:dyDescent="0.25">
      <c r="C336" s="49"/>
      <c r="D336" s="49"/>
      <c r="E336" s="49"/>
      <c r="F336" s="49"/>
      <c r="G336" s="49"/>
    </row>
    <row r="337" spans="3:7" x14ac:dyDescent="0.25">
      <c r="C337" s="49"/>
      <c r="D337" s="49"/>
      <c r="E337" s="49"/>
      <c r="F337" s="49"/>
      <c r="G337" s="49"/>
    </row>
    <row r="338" spans="3:7" x14ac:dyDescent="0.25">
      <c r="C338" s="49"/>
      <c r="D338" s="49"/>
      <c r="E338" s="49"/>
      <c r="F338" s="49"/>
      <c r="G338" s="49"/>
    </row>
    <row r="339" spans="3:7" x14ac:dyDescent="0.25">
      <c r="C339" s="49"/>
      <c r="D339" s="49"/>
      <c r="E339" s="49"/>
      <c r="F339" s="49"/>
      <c r="G339" s="49"/>
    </row>
    <row r="340" spans="3:7" x14ac:dyDescent="0.25">
      <c r="C340" s="49"/>
      <c r="D340" s="49"/>
      <c r="E340" s="49"/>
      <c r="F340" s="49"/>
      <c r="G340" s="49"/>
    </row>
  </sheetData>
  <mergeCells count="139">
    <mergeCell ref="A315:G315"/>
    <mergeCell ref="A316:G316"/>
    <mergeCell ref="A317:G317"/>
    <mergeCell ref="A318:G318"/>
    <mergeCell ref="A319:G319"/>
    <mergeCell ref="A309:G309"/>
    <mergeCell ref="A310:G310"/>
    <mergeCell ref="A311:G311"/>
    <mergeCell ref="A312:G312"/>
    <mergeCell ref="A313:G313"/>
    <mergeCell ref="A314:G314"/>
    <mergeCell ref="A303:G303"/>
    <mergeCell ref="A304:G304"/>
    <mergeCell ref="A305:G305"/>
    <mergeCell ref="A306:G306"/>
    <mergeCell ref="A307:G307"/>
    <mergeCell ref="A308:G308"/>
    <mergeCell ref="A289:V289"/>
    <mergeCell ref="A291:V291"/>
    <mergeCell ref="A294:V294"/>
    <mergeCell ref="A296:V296"/>
    <mergeCell ref="A300:V300"/>
    <mergeCell ref="A302:G302"/>
    <mergeCell ref="A268:V268"/>
    <mergeCell ref="A269:V269"/>
    <mergeCell ref="A271:V271"/>
    <mergeCell ref="A273:V273"/>
    <mergeCell ref="A277:V277"/>
    <mergeCell ref="A282:V282"/>
    <mergeCell ref="A253:V253"/>
    <mergeCell ref="A258:V258"/>
    <mergeCell ref="A259:V259"/>
    <mergeCell ref="A261:V261"/>
    <mergeCell ref="A264:V264"/>
    <mergeCell ref="A266:V266"/>
    <mergeCell ref="A233:V233"/>
    <mergeCell ref="A235:V235"/>
    <mergeCell ref="A236:V236"/>
    <mergeCell ref="A241:V241"/>
    <mergeCell ref="A244:V244"/>
    <mergeCell ref="A248:V248"/>
    <mergeCell ref="A214:V214"/>
    <mergeCell ref="A219:V219"/>
    <mergeCell ref="A221:V221"/>
    <mergeCell ref="A227:V227"/>
    <mergeCell ref="A229:V229"/>
    <mergeCell ref="A232:V232"/>
    <mergeCell ref="A195:V195"/>
    <mergeCell ref="A197:V197"/>
    <mergeCell ref="A199:V199"/>
    <mergeCell ref="A201:V201"/>
    <mergeCell ref="A204:V204"/>
    <mergeCell ref="A209:V209"/>
    <mergeCell ref="A180:V180"/>
    <mergeCell ref="A182:V182"/>
    <mergeCell ref="A184:V184"/>
    <mergeCell ref="A189:V189"/>
    <mergeCell ref="A192:V192"/>
    <mergeCell ref="A193:V193"/>
    <mergeCell ref="A162:V162"/>
    <mergeCell ref="A164:V164"/>
    <mergeCell ref="A168:V168"/>
    <mergeCell ref="A171:V171"/>
    <mergeCell ref="A174:V174"/>
    <mergeCell ref="A178:V178"/>
    <mergeCell ref="A147:V147"/>
    <mergeCell ref="A149:V149"/>
    <mergeCell ref="A152:V152"/>
    <mergeCell ref="A153:V153"/>
    <mergeCell ref="A155:V155"/>
    <mergeCell ref="A159:V159"/>
    <mergeCell ref="A133:V133"/>
    <mergeCell ref="A135:V135"/>
    <mergeCell ref="A137:V137"/>
    <mergeCell ref="A139:V139"/>
    <mergeCell ref="A141:V141"/>
    <mergeCell ref="A143:V143"/>
    <mergeCell ref="A122:V122"/>
    <mergeCell ref="A124:V124"/>
    <mergeCell ref="A126:V126"/>
    <mergeCell ref="A128:V128"/>
    <mergeCell ref="A130:V130"/>
    <mergeCell ref="A131:V131"/>
    <mergeCell ref="A103:V103"/>
    <mergeCell ref="A105:V105"/>
    <mergeCell ref="A112:V112"/>
    <mergeCell ref="A117:V117"/>
    <mergeCell ref="A118:V118"/>
    <mergeCell ref="A120:V120"/>
    <mergeCell ref="A82:V82"/>
    <mergeCell ref="A88:V88"/>
    <mergeCell ref="A92:V92"/>
    <mergeCell ref="A93:V93"/>
    <mergeCell ref="A99:V99"/>
    <mergeCell ref="A101:V101"/>
    <mergeCell ref="A62:V62"/>
    <mergeCell ref="A66:V66"/>
    <mergeCell ref="A70:V70"/>
    <mergeCell ref="A76:V76"/>
    <mergeCell ref="A78:V78"/>
    <mergeCell ref="A80:V80"/>
    <mergeCell ref="A40:V40"/>
    <mergeCell ref="A46:V46"/>
    <mergeCell ref="A48:V48"/>
    <mergeCell ref="A52:V52"/>
    <mergeCell ref="A58:V58"/>
    <mergeCell ref="A60:V6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2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530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20018.99/1000</f>
        <v>20.018990000000002</v>
      </c>
      <c r="H11" s="85"/>
      <c r="I11" s="55" t="s">
        <v>5</v>
      </c>
      <c r="J11" s="86">
        <f>145063.73/1000</f>
        <v>145.06373000000002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0.44025999999999998</v>
      </c>
      <c r="H14" s="85"/>
      <c r="I14" s="55" t="s">
        <v>7</v>
      </c>
      <c r="J14" s="86">
        <f>(P14+P15)/1000</f>
        <v>0.44025999999999998</v>
      </c>
      <c r="K14" s="87"/>
      <c r="L14" s="58">
        <v>4560</v>
      </c>
      <c r="M14" s="35" t="s">
        <v>7</v>
      </c>
      <c r="N14" s="57"/>
      <c r="O14" s="26">
        <v>429.02</v>
      </c>
      <c r="P14" s="27">
        <v>429.02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4692/1000</f>
        <v>4.6920000000000002</v>
      </c>
      <c r="H15" s="117"/>
      <c r="I15" s="55" t="s">
        <v>5</v>
      </c>
      <c r="J15" s="86">
        <f>51760/1000</f>
        <v>51.76</v>
      </c>
      <c r="K15" s="87"/>
      <c r="L15" s="59">
        <v>50243</v>
      </c>
      <c r="M15" s="35" t="s">
        <v>5</v>
      </c>
      <c r="N15" s="57"/>
      <c r="O15" s="26">
        <v>11.24</v>
      </c>
      <c r="P15" s="27">
        <v>11.24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132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1517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531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532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533</v>
      </c>
      <c r="C26" s="132" t="s">
        <v>534</v>
      </c>
      <c r="D26" s="154" t="s">
        <v>535</v>
      </c>
      <c r="E26" s="155">
        <v>0.05</v>
      </c>
      <c r="F26" s="134" t="s">
        <v>536</v>
      </c>
      <c r="G26" s="134">
        <v>0.48</v>
      </c>
      <c r="H26" s="156"/>
      <c r="I26" s="156"/>
      <c r="J26" s="134" t="s">
        <v>537</v>
      </c>
      <c r="K26" s="134">
        <v>5.31</v>
      </c>
      <c r="L26" s="157"/>
      <c r="M26" s="156">
        <f>IF(ISNUMBER(K26/G26),IF(NOT(K26/G26=0),K26/G26, " "), " ")</f>
        <v>11.0625</v>
      </c>
      <c r="N26" s="154"/>
    </row>
    <row r="27" spans="1:23" s="29" customFormat="1" ht="22.8" x14ac:dyDescent="0.25">
      <c r="A27" s="152">
        <v>2</v>
      </c>
      <c r="B27" s="153" t="s">
        <v>538</v>
      </c>
      <c r="C27" s="132" t="s">
        <v>539</v>
      </c>
      <c r="D27" s="154" t="s">
        <v>535</v>
      </c>
      <c r="E27" s="155">
        <v>175.56</v>
      </c>
      <c r="F27" s="134" t="s">
        <v>540</v>
      </c>
      <c r="G27" s="134">
        <v>1730.93</v>
      </c>
      <c r="H27" s="156"/>
      <c r="I27" s="156"/>
      <c r="J27" s="134" t="s">
        <v>541</v>
      </c>
      <c r="K27" s="134">
        <v>19079.82</v>
      </c>
      <c r="L27" s="157"/>
      <c r="M27" s="156">
        <f>IF(ISNUMBER(K27/G27),IF(NOT(K27/G27=0),K27/G27, " "), " ")</f>
        <v>11.022872097658484</v>
      </c>
      <c r="N27" s="154"/>
    </row>
    <row r="28" spans="1:23" s="29" customFormat="1" ht="22.8" x14ac:dyDescent="0.25">
      <c r="A28" s="152">
        <v>3</v>
      </c>
      <c r="B28" s="153" t="s">
        <v>542</v>
      </c>
      <c r="C28" s="132" t="s">
        <v>543</v>
      </c>
      <c r="D28" s="154" t="s">
        <v>535</v>
      </c>
      <c r="E28" s="155">
        <v>2.3199999999999998</v>
      </c>
      <c r="F28" s="134" t="s">
        <v>544</v>
      </c>
      <c r="G28" s="134">
        <v>23.09</v>
      </c>
      <c r="H28" s="156"/>
      <c r="I28" s="156"/>
      <c r="J28" s="134" t="s">
        <v>545</v>
      </c>
      <c r="K28" s="134">
        <v>254.32</v>
      </c>
      <c r="L28" s="157"/>
      <c r="M28" s="156">
        <f>IF(ISNUMBER(K28/G28),IF(NOT(K28/G28=0),K28/G28, " "), " ")</f>
        <v>11.014291901255955</v>
      </c>
      <c r="N28" s="154"/>
    </row>
    <row r="29" spans="1:23" s="29" customFormat="1" ht="22.8" x14ac:dyDescent="0.25">
      <c r="A29" s="152">
        <v>4</v>
      </c>
      <c r="B29" s="153" t="s">
        <v>546</v>
      </c>
      <c r="C29" s="132" t="s">
        <v>547</v>
      </c>
      <c r="D29" s="154" t="s">
        <v>535</v>
      </c>
      <c r="E29" s="155">
        <v>108.2</v>
      </c>
      <c r="F29" s="134" t="s">
        <v>548</v>
      </c>
      <c r="G29" s="134">
        <v>1117.6600000000001</v>
      </c>
      <c r="H29" s="156"/>
      <c r="I29" s="156"/>
      <c r="J29" s="134" t="s">
        <v>549</v>
      </c>
      <c r="K29" s="134">
        <v>12325.09</v>
      </c>
      <c r="L29" s="157"/>
      <c r="M29" s="156">
        <f>IF(ISNUMBER(K29/G29),IF(NOT(K29/G29=0),K29/G29, " "), " ")</f>
        <v>11.027584417443586</v>
      </c>
      <c r="N29" s="154"/>
    </row>
    <row r="30" spans="1:23" ht="22.8" x14ac:dyDescent="0.25">
      <c r="A30" s="152">
        <v>5</v>
      </c>
      <c r="B30" s="153" t="s">
        <v>550</v>
      </c>
      <c r="C30" s="132" t="s">
        <v>551</v>
      </c>
      <c r="D30" s="154" t="s">
        <v>535</v>
      </c>
      <c r="E30" s="155">
        <v>3.41</v>
      </c>
      <c r="F30" s="134" t="s">
        <v>552</v>
      </c>
      <c r="G30" s="134">
        <v>36.450000000000003</v>
      </c>
      <c r="H30" s="156"/>
      <c r="I30" s="156"/>
      <c r="J30" s="134" t="s">
        <v>553</v>
      </c>
      <c r="K30" s="134">
        <v>401.66</v>
      </c>
      <c r="L30" s="157"/>
      <c r="M30" s="156">
        <f>IF(ISNUMBER(K30/G30),IF(NOT(K30/G30=0),K30/G30, " "), " ")</f>
        <v>11.019478737997256</v>
      </c>
      <c r="N30" s="154"/>
    </row>
    <row r="31" spans="1:23" ht="22.8" x14ac:dyDescent="0.25">
      <c r="A31" s="152">
        <v>6</v>
      </c>
      <c r="B31" s="153" t="s">
        <v>554</v>
      </c>
      <c r="C31" s="132" t="s">
        <v>555</v>
      </c>
      <c r="D31" s="154" t="s">
        <v>535</v>
      </c>
      <c r="E31" s="155">
        <v>18.88</v>
      </c>
      <c r="F31" s="134" t="s">
        <v>556</v>
      </c>
      <c r="G31" s="134">
        <v>203.54</v>
      </c>
      <c r="H31" s="156"/>
      <c r="I31" s="156"/>
      <c r="J31" s="134" t="s">
        <v>557</v>
      </c>
      <c r="K31" s="134">
        <v>2244.06</v>
      </c>
      <c r="L31" s="157"/>
      <c r="M31" s="156">
        <f>IF(ISNUMBER(K31/G31),IF(NOT(K31/G31=0),K31/G31, " "), " ")</f>
        <v>11.02515476073499</v>
      </c>
      <c r="N31" s="154"/>
    </row>
    <row r="32" spans="1:23" ht="22.8" x14ac:dyDescent="0.25">
      <c r="A32" s="152">
        <v>7</v>
      </c>
      <c r="B32" s="153" t="s">
        <v>558</v>
      </c>
      <c r="C32" s="132" t="s">
        <v>559</v>
      </c>
      <c r="D32" s="154" t="s">
        <v>535</v>
      </c>
      <c r="E32" s="155">
        <v>25.21</v>
      </c>
      <c r="F32" s="134" t="s">
        <v>560</v>
      </c>
      <c r="G32" s="134">
        <v>282.33999999999997</v>
      </c>
      <c r="H32" s="156"/>
      <c r="I32" s="156"/>
      <c r="J32" s="134" t="s">
        <v>561</v>
      </c>
      <c r="K32" s="134">
        <v>3111.42</v>
      </c>
      <c r="L32" s="157"/>
      <c r="M32" s="156">
        <f>IF(ISNUMBER(K32/G32),IF(NOT(K32/G32=0),K32/G32, " "), " ")</f>
        <v>11.020117588722817</v>
      </c>
      <c r="N32" s="154"/>
    </row>
    <row r="33" spans="1:14" ht="22.8" x14ac:dyDescent="0.25">
      <c r="A33" s="152">
        <v>8</v>
      </c>
      <c r="B33" s="153" t="s">
        <v>562</v>
      </c>
      <c r="C33" s="132" t="s">
        <v>563</v>
      </c>
      <c r="D33" s="154" t="s">
        <v>535</v>
      </c>
      <c r="E33" s="155">
        <v>2.2000000000000002</v>
      </c>
      <c r="F33" s="134" t="s">
        <v>564</v>
      </c>
      <c r="G33" s="134">
        <v>24.95</v>
      </c>
      <c r="H33" s="156"/>
      <c r="I33" s="156"/>
      <c r="J33" s="134" t="s">
        <v>565</v>
      </c>
      <c r="K33" s="134">
        <v>275.06</v>
      </c>
      <c r="L33" s="157"/>
      <c r="M33" s="156">
        <f>IF(ISNUMBER(K33/G33),IF(NOT(K33/G33=0),K33/G33, " "), " ")</f>
        <v>11.024448897795592</v>
      </c>
      <c r="N33" s="154"/>
    </row>
    <row r="34" spans="1:14" ht="22.8" x14ac:dyDescent="0.25">
      <c r="A34" s="152">
        <v>9</v>
      </c>
      <c r="B34" s="153" t="s">
        <v>566</v>
      </c>
      <c r="C34" s="132" t="s">
        <v>567</v>
      </c>
      <c r="D34" s="154" t="s">
        <v>535</v>
      </c>
      <c r="E34" s="155">
        <v>1.37</v>
      </c>
      <c r="F34" s="134" t="s">
        <v>568</v>
      </c>
      <c r="G34" s="134">
        <v>15.71</v>
      </c>
      <c r="H34" s="156"/>
      <c r="I34" s="156"/>
      <c r="J34" s="134" t="s">
        <v>569</v>
      </c>
      <c r="K34" s="134">
        <v>173.13</v>
      </c>
      <c r="L34" s="157"/>
      <c r="M34" s="156">
        <f>IF(ISNUMBER(K34/G34),IF(NOT(K34/G34=0),K34/G34, " "), " ")</f>
        <v>11.020369191597707</v>
      </c>
      <c r="N34" s="154"/>
    </row>
    <row r="35" spans="1:14" ht="22.8" x14ac:dyDescent="0.25">
      <c r="A35" s="152">
        <v>10</v>
      </c>
      <c r="B35" s="153" t="s">
        <v>570</v>
      </c>
      <c r="C35" s="132" t="s">
        <v>571</v>
      </c>
      <c r="D35" s="154" t="s">
        <v>535</v>
      </c>
      <c r="E35" s="155">
        <v>2.29</v>
      </c>
      <c r="F35" s="134" t="s">
        <v>572</v>
      </c>
      <c r="G35" s="134">
        <v>27.55</v>
      </c>
      <c r="H35" s="156"/>
      <c r="I35" s="156"/>
      <c r="J35" s="134" t="s">
        <v>573</v>
      </c>
      <c r="K35" s="134">
        <v>303.49</v>
      </c>
      <c r="L35" s="157"/>
      <c r="M35" s="156">
        <f>IF(ISNUMBER(K35/G35),IF(NOT(K35/G35=0),K35/G35, " "), " ")</f>
        <v>11.015970961887477</v>
      </c>
      <c r="N35" s="154"/>
    </row>
    <row r="36" spans="1:14" ht="22.8" x14ac:dyDescent="0.25">
      <c r="A36" s="152">
        <v>11</v>
      </c>
      <c r="B36" s="153" t="s">
        <v>574</v>
      </c>
      <c r="C36" s="132" t="s">
        <v>575</v>
      </c>
      <c r="D36" s="154" t="s">
        <v>535</v>
      </c>
      <c r="E36" s="155">
        <v>83.12</v>
      </c>
      <c r="F36" s="134" t="s">
        <v>576</v>
      </c>
      <c r="G36" s="134">
        <v>1010.73</v>
      </c>
      <c r="H36" s="156"/>
      <c r="I36" s="156"/>
      <c r="J36" s="134" t="s">
        <v>577</v>
      </c>
      <c r="K36" s="134">
        <v>11138.9</v>
      </c>
      <c r="L36" s="157"/>
      <c r="M36" s="156">
        <f>IF(ISNUMBER(K36/G36),IF(NOT(K36/G36=0),K36/G36, " "), " ")</f>
        <v>11.020648442215032</v>
      </c>
      <c r="N36" s="154"/>
    </row>
    <row r="37" spans="1:14" ht="22.8" x14ac:dyDescent="0.25">
      <c r="A37" s="152">
        <v>12</v>
      </c>
      <c r="B37" s="153" t="s">
        <v>578</v>
      </c>
      <c r="C37" s="132" t="s">
        <v>579</v>
      </c>
      <c r="D37" s="154" t="s">
        <v>535</v>
      </c>
      <c r="E37" s="155">
        <v>2.83</v>
      </c>
      <c r="F37" s="134" t="s">
        <v>580</v>
      </c>
      <c r="G37" s="134">
        <v>35.49</v>
      </c>
      <c r="H37" s="156"/>
      <c r="I37" s="156"/>
      <c r="J37" s="134" t="s">
        <v>581</v>
      </c>
      <c r="K37" s="134">
        <v>390.99</v>
      </c>
      <c r="L37" s="157"/>
      <c r="M37" s="156">
        <f>IF(ISNUMBER(K37/G37),IF(NOT(K37/G37=0),K37/G37, " "), " ")</f>
        <v>11.016906170752325</v>
      </c>
      <c r="N37" s="154"/>
    </row>
    <row r="38" spans="1:14" ht="22.8" x14ac:dyDescent="0.25">
      <c r="A38" s="152">
        <v>13</v>
      </c>
      <c r="B38" s="153" t="s">
        <v>582</v>
      </c>
      <c r="C38" s="132" t="s">
        <v>583</v>
      </c>
      <c r="D38" s="154" t="s">
        <v>535</v>
      </c>
      <c r="E38" s="155">
        <v>2.48</v>
      </c>
      <c r="F38" s="134" t="s">
        <v>584</v>
      </c>
      <c r="G38" s="134">
        <v>32.020000000000003</v>
      </c>
      <c r="H38" s="156"/>
      <c r="I38" s="156"/>
      <c r="J38" s="134" t="s">
        <v>585</v>
      </c>
      <c r="K38" s="134">
        <v>352.95</v>
      </c>
      <c r="L38" s="157"/>
      <c r="M38" s="156">
        <f>IF(ISNUMBER(K38/G38),IF(NOT(K38/G38=0),K38/G38, " "), " ")</f>
        <v>11.022798251093066</v>
      </c>
      <c r="N38" s="154"/>
    </row>
    <row r="39" spans="1:14" ht="22.8" x14ac:dyDescent="0.25">
      <c r="A39" s="152">
        <v>14</v>
      </c>
      <c r="B39" s="153" t="s">
        <v>586</v>
      </c>
      <c r="C39" s="132" t="s">
        <v>587</v>
      </c>
      <c r="D39" s="154" t="s">
        <v>535</v>
      </c>
      <c r="E39" s="155">
        <v>1.1000000000000001</v>
      </c>
      <c r="F39" s="134" t="s">
        <v>588</v>
      </c>
      <c r="G39" s="134">
        <v>15</v>
      </c>
      <c r="H39" s="156"/>
      <c r="I39" s="156"/>
      <c r="J39" s="134" t="s">
        <v>589</v>
      </c>
      <c r="K39" s="134">
        <v>165.4</v>
      </c>
      <c r="L39" s="157"/>
      <c r="M39" s="156">
        <f>IF(ISNUMBER(K39/G39),IF(NOT(K39/G39=0),K39/G39, " "), " ")</f>
        <v>11.026666666666667</v>
      </c>
      <c r="N39" s="154"/>
    </row>
    <row r="40" spans="1:14" ht="22.8" x14ac:dyDescent="0.25">
      <c r="A40" s="152">
        <v>15</v>
      </c>
      <c r="B40" s="153">
        <v>2</v>
      </c>
      <c r="C40" s="132" t="s">
        <v>590</v>
      </c>
      <c r="D40" s="154" t="s">
        <v>535</v>
      </c>
      <c r="E40" s="155">
        <v>11.24</v>
      </c>
      <c r="F40" s="134" t="s">
        <v>591</v>
      </c>
      <c r="G40" s="134"/>
      <c r="H40" s="156"/>
      <c r="I40" s="156"/>
      <c r="J40" s="134" t="s">
        <v>591</v>
      </c>
      <c r="K40" s="134"/>
      <c r="L40" s="157"/>
      <c r="M40" s="156" t="str">
        <f>IF(ISNUMBER(K40/G40),IF(NOT(K40/G40=0),K40/G40, " "), " ")</f>
        <v xml:space="preserve"> </v>
      </c>
      <c r="N40" s="154"/>
    </row>
    <row r="41" spans="1:14" ht="19.350000000000001" customHeight="1" x14ac:dyDescent="0.25">
      <c r="A41" s="128" t="s">
        <v>592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16</v>
      </c>
      <c r="B42" s="153">
        <v>30954</v>
      </c>
      <c r="C42" s="132" t="s">
        <v>593</v>
      </c>
      <c r="D42" s="154" t="s">
        <v>594</v>
      </c>
      <c r="E42" s="155">
        <v>0.17</v>
      </c>
      <c r="F42" s="134" t="s">
        <v>595</v>
      </c>
      <c r="G42" s="134">
        <v>5.73</v>
      </c>
      <c r="H42" s="156"/>
      <c r="I42" s="156"/>
      <c r="J42" s="134" t="s">
        <v>596</v>
      </c>
      <c r="K42" s="134">
        <v>26.35</v>
      </c>
      <c r="L42" s="157"/>
      <c r="M42" s="156">
        <f>IF(ISNUMBER(K42/G42),IF(NOT(K42/G42=0),K42/G42, " "), " ")</f>
        <v>4.5986038394415356</v>
      </c>
      <c r="N42" s="154" t="s">
        <v>597</v>
      </c>
    </row>
    <row r="43" spans="1:14" ht="22.8" x14ac:dyDescent="0.25">
      <c r="A43" s="152">
        <v>17</v>
      </c>
      <c r="B43" s="153">
        <v>40502</v>
      </c>
      <c r="C43" s="132" t="s">
        <v>598</v>
      </c>
      <c r="D43" s="154" t="s">
        <v>594</v>
      </c>
      <c r="E43" s="155">
        <v>2.1</v>
      </c>
      <c r="F43" s="134" t="s">
        <v>599</v>
      </c>
      <c r="G43" s="134">
        <v>16.47</v>
      </c>
      <c r="H43" s="156"/>
      <c r="I43" s="156"/>
      <c r="J43" s="134" t="s">
        <v>600</v>
      </c>
      <c r="K43" s="134">
        <v>94.5</v>
      </c>
      <c r="L43" s="157"/>
      <c r="M43" s="156">
        <f>IF(ISNUMBER(K43/G43),IF(NOT(K43/G43=0),K43/G43, " "), " ")</f>
        <v>5.7377049180327875</v>
      </c>
      <c r="N43" s="154" t="s">
        <v>601</v>
      </c>
    </row>
    <row r="44" spans="1:14" ht="22.8" x14ac:dyDescent="0.25">
      <c r="A44" s="152">
        <v>18</v>
      </c>
      <c r="B44" s="153">
        <v>40504</v>
      </c>
      <c r="C44" s="132" t="s">
        <v>602</v>
      </c>
      <c r="D44" s="154" t="s">
        <v>594</v>
      </c>
      <c r="E44" s="155">
        <v>2.64</v>
      </c>
      <c r="F44" s="134" t="s">
        <v>603</v>
      </c>
      <c r="G44" s="134">
        <v>3.39</v>
      </c>
      <c r="H44" s="156"/>
      <c r="I44" s="156"/>
      <c r="J44" s="134" t="s">
        <v>604</v>
      </c>
      <c r="K44" s="134">
        <v>7.92</v>
      </c>
      <c r="L44" s="157"/>
      <c r="M44" s="156">
        <f>IF(ISNUMBER(K44/G44),IF(NOT(K44/G44=0),K44/G44, " "), " ")</f>
        <v>2.336283185840708</v>
      </c>
      <c r="N44" s="154" t="s">
        <v>601</v>
      </c>
    </row>
    <row r="45" spans="1:14" ht="34.200000000000003" x14ac:dyDescent="0.25">
      <c r="A45" s="152">
        <v>19</v>
      </c>
      <c r="B45" s="153">
        <v>41000</v>
      </c>
      <c r="C45" s="132" t="s">
        <v>605</v>
      </c>
      <c r="D45" s="154" t="s">
        <v>594</v>
      </c>
      <c r="E45" s="155">
        <v>1.07</v>
      </c>
      <c r="F45" s="134" t="s">
        <v>606</v>
      </c>
      <c r="G45" s="134">
        <v>11.74</v>
      </c>
      <c r="H45" s="156"/>
      <c r="I45" s="156"/>
      <c r="J45" s="134" t="s">
        <v>607</v>
      </c>
      <c r="K45" s="134">
        <v>94.16</v>
      </c>
      <c r="L45" s="157"/>
      <c r="M45" s="156">
        <f>IF(ISNUMBER(K45/G45),IF(NOT(K45/G45=0),K45/G45, " "), " ")</f>
        <v>8.0204429301533207</v>
      </c>
      <c r="N45" s="154" t="s">
        <v>601</v>
      </c>
    </row>
    <row r="46" spans="1:14" ht="45.6" x14ac:dyDescent="0.25">
      <c r="A46" s="152">
        <v>20</v>
      </c>
      <c r="B46" s="153">
        <v>41400</v>
      </c>
      <c r="C46" s="132" t="s">
        <v>608</v>
      </c>
      <c r="D46" s="154" t="s">
        <v>594</v>
      </c>
      <c r="E46" s="155">
        <v>0.02</v>
      </c>
      <c r="F46" s="134" t="s">
        <v>609</v>
      </c>
      <c r="G46" s="134">
        <v>0.14000000000000001</v>
      </c>
      <c r="H46" s="156"/>
      <c r="I46" s="156"/>
      <c r="J46" s="134" t="s">
        <v>610</v>
      </c>
      <c r="K46" s="134">
        <v>0.94</v>
      </c>
      <c r="L46" s="157"/>
      <c r="M46" s="156">
        <f>IF(ISNUMBER(K46/G46),IF(NOT(K46/G46=0),K46/G46, " "), " ")</f>
        <v>6.7142857142857135</v>
      </c>
      <c r="N46" s="154" t="s">
        <v>601</v>
      </c>
    </row>
    <row r="47" spans="1:14" ht="22.8" x14ac:dyDescent="0.25">
      <c r="A47" s="152">
        <v>21</v>
      </c>
      <c r="B47" s="153">
        <v>310102</v>
      </c>
      <c r="C47" s="132" t="s">
        <v>611</v>
      </c>
      <c r="D47" s="154" t="s">
        <v>594</v>
      </c>
      <c r="E47" s="155">
        <v>33.64</v>
      </c>
      <c r="F47" s="134" t="s">
        <v>612</v>
      </c>
      <c r="G47" s="134">
        <v>236.27</v>
      </c>
      <c r="H47" s="156"/>
      <c r="I47" s="156"/>
      <c r="J47" s="134" t="s">
        <v>613</v>
      </c>
      <c r="K47" s="134">
        <v>2319.0700000000002</v>
      </c>
      <c r="L47" s="157"/>
      <c r="M47" s="156">
        <f>IF(ISNUMBER(K47/G47),IF(NOT(K47/G47=0),K47/G47, " "), " ")</f>
        <v>9.8153383840521435</v>
      </c>
      <c r="N47" s="154" t="s">
        <v>614</v>
      </c>
    </row>
    <row r="48" spans="1:14" ht="22.8" x14ac:dyDescent="0.25">
      <c r="A48" s="152">
        <v>22</v>
      </c>
      <c r="B48" s="153">
        <v>330206</v>
      </c>
      <c r="C48" s="132" t="s">
        <v>615</v>
      </c>
      <c r="D48" s="154" t="s">
        <v>594</v>
      </c>
      <c r="E48" s="155">
        <v>1.96</v>
      </c>
      <c r="F48" s="134" t="s">
        <v>616</v>
      </c>
      <c r="G48" s="134">
        <v>4.53</v>
      </c>
      <c r="H48" s="156"/>
      <c r="I48" s="156"/>
      <c r="J48" s="134" t="s">
        <v>617</v>
      </c>
      <c r="K48" s="134">
        <v>21.56</v>
      </c>
      <c r="L48" s="157"/>
      <c r="M48" s="156">
        <f>IF(ISNUMBER(K48/G48),IF(NOT(K48/G48=0),K48/G48, " "), " ")</f>
        <v>4.7593818984547456</v>
      </c>
      <c r="N48" s="154" t="s">
        <v>601</v>
      </c>
    </row>
    <row r="49" spans="1:14" ht="22.8" x14ac:dyDescent="0.25">
      <c r="A49" s="152">
        <v>23</v>
      </c>
      <c r="B49" s="153">
        <v>400001</v>
      </c>
      <c r="C49" s="132" t="s">
        <v>618</v>
      </c>
      <c r="D49" s="154" t="s">
        <v>594</v>
      </c>
      <c r="E49" s="155">
        <v>0.42</v>
      </c>
      <c r="F49" s="134" t="s">
        <v>619</v>
      </c>
      <c r="G49" s="134">
        <v>43.3</v>
      </c>
      <c r="H49" s="156"/>
      <c r="I49" s="156"/>
      <c r="J49" s="134" t="s">
        <v>620</v>
      </c>
      <c r="K49" s="134">
        <v>239.4</v>
      </c>
      <c r="L49" s="157"/>
      <c r="M49" s="156">
        <f>IF(ISNUMBER(K49/G49),IF(NOT(K49/G49=0),K49/G49, " "), " ")</f>
        <v>5.5288683602771371</v>
      </c>
      <c r="N49" s="154" t="s">
        <v>601</v>
      </c>
    </row>
    <row r="50" spans="1:14" ht="19.350000000000001" customHeight="1" x14ac:dyDescent="0.25">
      <c r="A50" s="128" t="s">
        <v>621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</row>
    <row r="51" spans="1:14" ht="34.200000000000003" x14ac:dyDescent="0.25">
      <c r="A51" s="152">
        <v>24</v>
      </c>
      <c r="B51" s="153" t="s">
        <v>622</v>
      </c>
      <c r="C51" s="132" t="s">
        <v>623</v>
      </c>
      <c r="D51" s="154" t="s">
        <v>624</v>
      </c>
      <c r="E51" s="155">
        <v>2.9999999999999997E-4</v>
      </c>
      <c r="F51" s="134" t="s">
        <v>625</v>
      </c>
      <c r="G51" s="134">
        <v>10.52</v>
      </c>
      <c r="H51" s="156">
        <v>81514</v>
      </c>
      <c r="I51" s="156">
        <v>24.45</v>
      </c>
      <c r="J51" s="134" t="s">
        <v>626</v>
      </c>
      <c r="K51" s="134">
        <v>24.98</v>
      </c>
      <c r="L51" s="157"/>
      <c r="M51" s="156">
        <f>IF(ISNUMBER(K51/G51),IF(NOT(K51/G51=0),K51/G51, " "), " ")</f>
        <v>2.3745247148288975</v>
      </c>
      <c r="N51" s="154" t="s">
        <v>627</v>
      </c>
    </row>
    <row r="52" spans="1:14" ht="34.200000000000003" x14ac:dyDescent="0.25">
      <c r="A52" s="152">
        <v>25</v>
      </c>
      <c r="B52" s="153" t="s">
        <v>628</v>
      </c>
      <c r="C52" s="132" t="s">
        <v>629</v>
      </c>
      <c r="D52" s="154" t="s">
        <v>624</v>
      </c>
      <c r="E52" s="155">
        <v>2.5999999999999999E-3</v>
      </c>
      <c r="F52" s="134" t="s">
        <v>630</v>
      </c>
      <c r="G52" s="134">
        <v>22.72</v>
      </c>
      <c r="H52" s="156">
        <v>40186.449999999997</v>
      </c>
      <c r="I52" s="156">
        <v>104.48</v>
      </c>
      <c r="J52" s="134" t="s">
        <v>631</v>
      </c>
      <c r="K52" s="134">
        <v>106.89</v>
      </c>
      <c r="L52" s="157"/>
      <c r="M52" s="156">
        <f>IF(ISNUMBER(K52/G52),IF(NOT(K52/G52=0),K52/G52, " "), " ")</f>
        <v>4.7046654929577469</v>
      </c>
      <c r="N52" s="154" t="s">
        <v>632</v>
      </c>
    </row>
    <row r="53" spans="1:14" ht="22.8" x14ac:dyDescent="0.25">
      <c r="A53" s="152">
        <v>26</v>
      </c>
      <c r="B53" s="153" t="s">
        <v>633</v>
      </c>
      <c r="C53" s="132" t="s">
        <v>634</v>
      </c>
      <c r="D53" s="154" t="s">
        <v>635</v>
      </c>
      <c r="E53" s="155">
        <v>0.4869</v>
      </c>
      <c r="F53" s="134" t="s">
        <v>636</v>
      </c>
      <c r="G53" s="134">
        <v>3.01</v>
      </c>
      <c r="H53" s="156">
        <v>41.25</v>
      </c>
      <c r="I53" s="156">
        <v>20.100000000000001</v>
      </c>
      <c r="J53" s="134" t="s">
        <v>637</v>
      </c>
      <c r="K53" s="134">
        <v>21.49</v>
      </c>
      <c r="L53" s="157"/>
      <c r="M53" s="156">
        <f>IF(ISNUMBER(K53/G53),IF(NOT(K53/G53=0),K53/G53, " "), " ")</f>
        <v>7.1395348837209305</v>
      </c>
      <c r="N53" s="154" t="s">
        <v>638</v>
      </c>
    </row>
    <row r="54" spans="1:14" ht="22.8" x14ac:dyDescent="0.25">
      <c r="A54" s="152">
        <v>27</v>
      </c>
      <c r="B54" s="153" t="s">
        <v>639</v>
      </c>
      <c r="C54" s="132" t="s">
        <v>640</v>
      </c>
      <c r="D54" s="154" t="s">
        <v>624</v>
      </c>
      <c r="E54" s="155">
        <v>2.0000000000000001E-4</v>
      </c>
      <c r="F54" s="134" t="s">
        <v>641</v>
      </c>
      <c r="G54" s="134">
        <v>4.43</v>
      </c>
      <c r="H54" s="156">
        <v>61237.29</v>
      </c>
      <c r="I54" s="156">
        <v>12.25</v>
      </c>
      <c r="J54" s="134" t="s">
        <v>642</v>
      </c>
      <c r="K54" s="134">
        <v>12.53</v>
      </c>
      <c r="L54" s="157"/>
      <c r="M54" s="156">
        <f>IF(ISNUMBER(K54/G54),IF(NOT(K54/G54=0),K54/G54, " "), " ")</f>
        <v>2.8284424379232505</v>
      </c>
      <c r="N54" s="154" t="s">
        <v>643</v>
      </c>
    </row>
    <row r="55" spans="1:14" ht="22.8" x14ac:dyDescent="0.25">
      <c r="A55" s="152">
        <v>28</v>
      </c>
      <c r="B55" s="153" t="s">
        <v>644</v>
      </c>
      <c r="C55" s="132" t="s">
        <v>645</v>
      </c>
      <c r="D55" s="154" t="s">
        <v>646</v>
      </c>
      <c r="E55" s="155">
        <v>6.1070000000000002</v>
      </c>
      <c r="F55" s="134" t="s">
        <v>647</v>
      </c>
      <c r="G55" s="134">
        <v>123.36</v>
      </c>
      <c r="H55" s="156">
        <v>87</v>
      </c>
      <c r="I55" s="156">
        <v>531.30999999999995</v>
      </c>
      <c r="J55" s="134" t="s">
        <v>648</v>
      </c>
      <c r="K55" s="134">
        <v>547.37</v>
      </c>
      <c r="L55" s="157"/>
      <c r="M55" s="156">
        <f>IF(ISNUMBER(K55/G55),IF(NOT(K55/G55=0),K55/G55, " "), " ")</f>
        <v>4.4371757457846952</v>
      </c>
      <c r="N55" s="154" t="s">
        <v>649</v>
      </c>
    </row>
    <row r="56" spans="1:14" ht="45.6" x14ac:dyDescent="0.25">
      <c r="A56" s="152">
        <v>29</v>
      </c>
      <c r="B56" s="153" t="s">
        <v>650</v>
      </c>
      <c r="C56" s="132" t="s">
        <v>651</v>
      </c>
      <c r="D56" s="154" t="s">
        <v>624</v>
      </c>
      <c r="E56" s="155">
        <v>2.0000000000000001E-4</v>
      </c>
      <c r="F56" s="134" t="s">
        <v>652</v>
      </c>
      <c r="G56" s="134">
        <v>2.2999999999999998</v>
      </c>
      <c r="H56" s="156">
        <v>57462.43</v>
      </c>
      <c r="I56" s="156">
        <v>11.49</v>
      </c>
      <c r="J56" s="134" t="s">
        <v>653</v>
      </c>
      <c r="K56" s="134">
        <v>11.74</v>
      </c>
      <c r="L56" s="157"/>
      <c r="M56" s="156">
        <f>IF(ISNUMBER(K56/G56),IF(NOT(K56/G56=0),K56/G56, " "), " ")</f>
        <v>5.1043478260869568</v>
      </c>
      <c r="N56" s="154" t="s">
        <v>654</v>
      </c>
    </row>
    <row r="57" spans="1:14" ht="22.8" x14ac:dyDescent="0.25">
      <c r="A57" s="152">
        <v>30</v>
      </c>
      <c r="B57" s="153" t="s">
        <v>655</v>
      </c>
      <c r="C57" s="132" t="s">
        <v>656</v>
      </c>
      <c r="D57" s="154" t="s">
        <v>624</v>
      </c>
      <c r="E57" s="155">
        <v>4.0000000000000002E-4</v>
      </c>
      <c r="F57" s="134" t="s">
        <v>657</v>
      </c>
      <c r="G57" s="134">
        <v>4.2699999999999996</v>
      </c>
      <c r="H57" s="156">
        <v>53556.78</v>
      </c>
      <c r="I57" s="156">
        <v>21.43</v>
      </c>
      <c r="J57" s="134" t="s">
        <v>658</v>
      </c>
      <c r="K57" s="134">
        <v>21.89</v>
      </c>
      <c r="L57" s="157"/>
      <c r="M57" s="156">
        <f>IF(ISNUMBER(K57/G57),IF(NOT(K57/G57=0),K57/G57, " "), " ")</f>
        <v>5.1264637002341926</v>
      </c>
      <c r="N57" s="154" t="s">
        <v>659</v>
      </c>
    </row>
    <row r="58" spans="1:14" ht="22.8" x14ac:dyDescent="0.25">
      <c r="A58" s="152">
        <v>31</v>
      </c>
      <c r="B58" s="153" t="s">
        <v>660</v>
      </c>
      <c r="C58" s="132" t="s">
        <v>661</v>
      </c>
      <c r="D58" s="154" t="s">
        <v>635</v>
      </c>
      <c r="E58" s="155">
        <v>0.25190000000000001</v>
      </c>
      <c r="F58" s="134" t="s">
        <v>662</v>
      </c>
      <c r="G58" s="134">
        <v>25.44</v>
      </c>
      <c r="H58" s="156">
        <v>328</v>
      </c>
      <c r="I58" s="156">
        <v>82.66</v>
      </c>
      <c r="J58" s="134" t="s">
        <v>663</v>
      </c>
      <c r="K58" s="134">
        <v>85.2</v>
      </c>
      <c r="L58" s="157"/>
      <c r="M58" s="156">
        <f>IF(ISNUMBER(K58/G58),IF(NOT(K58/G58=0),K58/G58, " "), " ")</f>
        <v>3.3490566037735849</v>
      </c>
      <c r="N58" s="154" t="s">
        <v>664</v>
      </c>
    </row>
    <row r="59" spans="1:14" ht="22.8" x14ac:dyDescent="0.25">
      <c r="A59" s="152">
        <v>32</v>
      </c>
      <c r="B59" s="153" t="s">
        <v>665</v>
      </c>
      <c r="C59" s="132" t="s">
        <v>666</v>
      </c>
      <c r="D59" s="154" t="s">
        <v>667</v>
      </c>
      <c r="E59" s="155">
        <v>4.1799999999999997E-2</v>
      </c>
      <c r="F59" s="134" t="s">
        <v>668</v>
      </c>
      <c r="G59" s="134">
        <v>1.79</v>
      </c>
      <c r="H59" s="156">
        <v>128.38999999999999</v>
      </c>
      <c r="I59" s="156">
        <v>5.38</v>
      </c>
      <c r="J59" s="134" t="s">
        <v>669</v>
      </c>
      <c r="K59" s="134">
        <v>5.46</v>
      </c>
      <c r="L59" s="157"/>
      <c r="M59" s="156">
        <f>IF(ISNUMBER(K59/G59),IF(NOT(K59/G59=0),K59/G59, " "), " ")</f>
        <v>3.0502793296089385</v>
      </c>
      <c r="N59" s="154" t="s">
        <v>670</v>
      </c>
    </row>
    <row r="60" spans="1:14" ht="45.6" x14ac:dyDescent="0.25">
      <c r="A60" s="152">
        <v>33</v>
      </c>
      <c r="B60" s="153" t="s">
        <v>671</v>
      </c>
      <c r="C60" s="132" t="s">
        <v>672</v>
      </c>
      <c r="D60" s="154" t="s">
        <v>667</v>
      </c>
      <c r="E60" s="155">
        <v>6.72</v>
      </c>
      <c r="F60" s="134" t="s">
        <v>673</v>
      </c>
      <c r="G60" s="134">
        <v>153.22</v>
      </c>
      <c r="H60" s="156">
        <v>118.14</v>
      </c>
      <c r="I60" s="156">
        <v>793.91</v>
      </c>
      <c r="J60" s="134" t="s">
        <v>674</v>
      </c>
      <c r="K60" s="134">
        <v>810.46</v>
      </c>
      <c r="L60" s="157"/>
      <c r="M60" s="156">
        <f>IF(ISNUMBER(K60/G60),IF(NOT(K60/G60=0),K60/G60, " "), " ")</f>
        <v>5.2895183396423446</v>
      </c>
      <c r="N60" s="154" t="s">
        <v>675</v>
      </c>
    </row>
    <row r="61" spans="1:14" ht="22.8" x14ac:dyDescent="0.25">
      <c r="A61" s="152">
        <v>34</v>
      </c>
      <c r="B61" s="153" t="s">
        <v>676</v>
      </c>
      <c r="C61" s="132" t="s">
        <v>677</v>
      </c>
      <c r="D61" s="154" t="s">
        <v>667</v>
      </c>
      <c r="E61" s="155">
        <v>1.06E-2</v>
      </c>
      <c r="F61" s="134" t="s">
        <v>612</v>
      </c>
      <c r="G61" s="134">
        <v>7.0000000000000007E-2</v>
      </c>
      <c r="H61" s="156">
        <v>34.75</v>
      </c>
      <c r="I61" s="156">
        <v>0.37</v>
      </c>
      <c r="J61" s="134" t="s">
        <v>678</v>
      </c>
      <c r="K61" s="134">
        <v>0.38</v>
      </c>
      <c r="L61" s="157"/>
      <c r="M61" s="156">
        <f>IF(ISNUMBER(K61/G61),IF(NOT(K61/G61=0),K61/G61, " "), " ")</f>
        <v>5.4285714285714279</v>
      </c>
      <c r="N61" s="154" t="s">
        <v>679</v>
      </c>
    </row>
    <row r="62" spans="1:14" ht="22.8" x14ac:dyDescent="0.25">
      <c r="A62" s="152">
        <v>35</v>
      </c>
      <c r="B62" s="153" t="s">
        <v>680</v>
      </c>
      <c r="C62" s="132" t="s">
        <v>681</v>
      </c>
      <c r="D62" s="154" t="s">
        <v>624</v>
      </c>
      <c r="E62" s="155">
        <v>1E-4</v>
      </c>
      <c r="F62" s="134" t="s">
        <v>682</v>
      </c>
      <c r="G62" s="134">
        <v>0.92</v>
      </c>
      <c r="H62" s="156">
        <v>32928</v>
      </c>
      <c r="I62" s="156">
        <v>3.29</v>
      </c>
      <c r="J62" s="134" t="s">
        <v>683</v>
      </c>
      <c r="K62" s="134">
        <v>3.37</v>
      </c>
      <c r="L62" s="157"/>
      <c r="M62" s="156">
        <f>IF(ISNUMBER(K62/G62),IF(NOT(K62/G62=0),K62/G62, " "), " ")</f>
        <v>3.6630434782608696</v>
      </c>
      <c r="N62" s="154" t="s">
        <v>684</v>
      </c>
    </row>
    <row r="63" spans="1:14" ht="68.400000000000006" x14ac:dyDescent="0.25">
      <c r="A63" s="152">
        <v>36</v>
      </c>
      <c r="B63" s="153" t="s">
        <v>685</v>
      </c>
      <c r="C63" s="132" t="s">
        <v>686</v>
      </c>
      <c r="D63" s="154" t="s">
        <v>667</v>
      </c>
      <c r="E63" s="155">
        <v>0.16</v>
      </c>
      <c r="F63" s="134" t="s">
        <v>687</v>
      </c>
      <c r="G63" s="134">
        <v>18.559999999999999</v>
      </c>
      <c r="H63" s="156">
        <v>646.92999999999995</v>
      </c>
      <c r="I63" s="156">
        <v>103.51</v>
      </c>
      <c r="J63" s="134" t="s">
        <v>688</v>
      </c>
      <c r="K63" s="134">
        <v>105.6</v>
      </c>
      <c r="L63" s="157"/>
      <c r="M63" s="156">
        <f>IF(ISNUMBER(K63/G63),IF(NOT(K63/G63=0),K63/G63, " "), " ")</f>
        <v>5.6896551724137936</v>
      </c>
      <c r="N63" s="154" t="s">
        <v>689</v>
      </c>
    </row>
    <row r="64" spans="1:14" ht="34.200000000000003" x14ac:dyDescent="0.25">
      <c r="A64" s="152">
        <v>37</v>
      </c>
      <c r="B64" s="153" t="s">
        <v>690</v>
      </c>
      <c r="C64" s="132" t="s">
        <v>691</v>
      </c>
      <c r="D64" s="154" t="s">
        <v>624</v>
      </c>
      <c r="E64" s="155">
        <v>1.7299999999999999E-2</v>
      </c>
      <c r="F64" s="134" t="s">
        <v>692</v>
      </c>
      <c r="G64" s="134">
        <v>361.81</v>
      </c>
      <c r="H64" s="156">
        <v>50416.65</v>
      </c>
      <c r="I64" s="156">
        <v>872.26</v>
      </c>
      <c r="J64" s="134" t="s">
        <v>693</v>
      </c>
      <c r="K64" s="134">
        <v>891.57</v>
      </c>
      <c r="L64" s="157"/>
      <c r="M64" s="156">
        <f>IF(ISNUMBER(K64/G64),IF(NOT(K64/G64=0),K64/G64, " "), " ")</f>
        <v>2.4641939139327271</v>
      </c>
      <c r="N64" s="154" t="s">
        <v>694</v>
      </c>
    </row>
    <row r="65" spans="1:14" ht="34.200000000000003" x14ac:dyDescent="0.25">
      <c r="A65" s="152">
        <v>38</v>
      </c>
      <c r="B65" s="153" t="s">
        <v>695</v>
      </c>
      <c r="C65" s="132" t="s">
        <v>696</v>
      </c>
      <c r="D65" s="154" t="s">
        <v>635</v>
      </c>
      <c r="E65" s="155">
        <v>4.0000000000000001E-3</v>
      </c>
      <c r="F65" s="134" t="s">
        <v>697</v>
      </c>
      <c r="G65" s="134">
        <v>25.8</v>
      </c>
      <c r="H65" s="156">
        <v>16535.830000000002</v>
      </c>
      <c r="I65" s="156">
        <v>66.14</v>
      </c>
      <c r="J65" s="134" t="s">
        <v>698</v>
      </c>
      <c r="K65" s="134">
        <v>67.739999999999995</v>
      </c>
      <c r="L65" s="157"/>
      <c r="M65" s="156">
        <f>IF(ISNUMBER(K65/G65),IF(NOT(K65/G65=0),K65/G65, " "), " ")</f>
        <v>2.6255813953488367</v>
      </c>
      <c r="N65" s="154" t="s">
        <v>699</v>
      </c>
    </row>
    <row r="66" spans="1:14" ht="57" x14ac:dyDescent="0.25">
      <c r="A66" s="152">
        <v>39</v>
      </c>
      <c r="B66" s="153" t="s">
        <v>700</v>
      </c>
      <c r="C66" s="132" t="s">
        <v>701</v>
      </c>
      <c r="D66" s="154" t="s">
        <v>702</v>
      </c>
      <c r="E66" s="155">
        <v>19.045999999999999</v>
      </c>
      <c r="F66" s="134" t="s">
        <v>703</v>
      </c>
      <c r="G66" s="134">
        <v>234.25</v>
      </c>
      <c r="H66" s="156">
        <v>39.79</v>
      </c>
      <c r="I66" s="156">
        <v>757.84</v>
      </c>
      <c r="J66" s="134" t="s">
        <v>704</v>
      </c>
      <c r="K66" s="134">
        <v>775.95</v>
      </c>
      <c r="L66" s="157"/>
      <c r="M66" s="156">
        <f>IF(ISNUMBER(K66/G66),IF(NOT(K66/G66=0),K66/G66, " "), " ")</f>
        <v>3.312486659551761</v>
      </c>
      <c r="N66" s="154" t="s">
        <v>705</v>
      </c>
    </row>
    <row r="67" spans="1:14" ht="57" x14ac:dyDescent="0.25">
      <c r="A67" s="152">
        <v>40</v>
      </c>
      <c r="B67" s="153" t="s">
        <v>706</v>
      </c>
      <c r="C67" s="132" t="s">
        <v>707</v>
      </c>
      <c r="D67" s="154" t="s">
        <v>702</v>
      </c>
      <c r="E67" s="155">
        <v>5.35</v>
      </c>
      <c r="F67" s="134" t="s">
        <v>708</v>
      </c>
      <c r="G67" s="134">
        <v>94.16</v>
      </c>
      <c r="H67" s="156">
        <v>57.28</v>
      </c>
      <c r="I67" s="156">
        <v>306.45</v>
      </c>
      <c r="J67" s="134" t="s">
        <v>709</v>
      </c>
      <c r="K67" s="134">
        <v>313.77999999999997</v>
      </c>
      <c r="L67" s="157"/>
      <c r="M67" s="156">
        <f>IF(ISNUMBER(K67/G67),IF(NOT(K67/G67=0),K67/G67, " "), " ")</f>
        <v>3.3324129141886147</v>
      </c>
      <c r="N67" s="154" t="s">
        <v>710</v>
      </c>
    </row>
    <row r="68" spans="1:14" ht="57" x14ac:dyDescent="0.25">
      <c r="A68" s="152">
        <v>41</v>
      </c>
      <c r="B68" s="153" t="s">
        <v>711</v>
      </c>
      <c r="C68" s="132" t="s">
        <v>712</v>
      </c>
      <c r="D68" s="154" t="s">
        <v>702</v>
      </c>
      <c r="E68" s="155">
        <v>4.28</v>
      </c>
      <c r="F68" s="134" t="s">
        <v>673</v>
      </c>
      <c r="G68" s="134">
        <v>97.58</v>
      </c>
      <c r="H68" s="156">
        <v>74.06</v>
      </c>
      <c r="I68" s="156">
        <v>316.98</v>
      </c>
      <c r="J68" s="134" t="s">
        <v>713</v>
      </c>
      <c r="K68" s="134">
        <v>324.55</v>
      </c>
      <c r="L68" s="157"/>
      <c r="M68" s="156">
        <f>IF(ISNUMBER(K68/G68),IF(NOT(K68/G68=0),K68/G68, " "), " ")</f>
        <v>3.3259889321582294</v>
      </c>
      <c r="N68" s="154" t="s">
        <v>714</v>
      </c>
    </row>
    <row r="69" spans="1:14" ht="22.8" x14ac:dyDescent="0.25">
      <c r="A69" s="152">
        <v>42</v>
      </c>
      <c r="B69" s="153" t="s">
        <v>715</v>
      </c>
      <c r="C69" s="132" t="s">
        <v>716</v>
      </c>
      <c r="D69" s="154" t="s">
        <v>702</v>
      </c>
      <c r="E69" s="155">
        <v>21.66</v>
      </c>
      <c r="F69" s="134" t="s">
        <v>717</v>
      </c>
      <c r="G69" s="134">
        <v>43.32</v>
      </c>
      <c r="H69" s="156">
        <v>4.24</v>
      </c>
      <c r="I69" s="156">
        <v>91.84</v>
      </c>
      <c r="J69" s="134" t="s">
        <v>718</v>
      </c>
      <c r="K69" s="134">
        <v>94.44</v>
      </c>
      <c r="L69" s="157"/>
      <c r="M69" s="156">
        <f>IF(ISNUMBER(K69/G69),IF(NOT(K69/G69=0),K69/G69, " "), " ")</f>
        <v>2.1800554016620497</v>
      </c>
      <c r="N69" s="154" t="s">
        <v>719</v>
      </c>
    </row>
    <row r="70" spans="1:14" ht="34.200000000000003" x14ac:dyDescent="0.25">
      <c r="A70" s="152">
        <v>43</v>
      </c>
      <c r="B70" s="153" t="s">
        <v>720</v>
      </c>
      <c r="C70" s="132" t="s">
        <v>721</v>
      </c>
      <c r="D70" s="154" t="s">
        <v>702</v>
      </c>
      <c r="E70" s="155">
        <v>3</v>
      </c>
      <c r="F70" s="134" t="s">
        <v>722</v>
      </c>
      <c r="G70" s="134">
        <v>277.2</v>
      </c>
      <c r="H70" s="156">
        <v>325.33999999999997</v>
      </c>
      <c r="I70" s="156">
        <v>976.02</v>
      </c>
      <c r="J70" s="134" t="s">
        <v>723</v>
      </c>
      <c r="K70" s="134">
        <v>997.29</v>
      </c>
      <c r="L70" s="157"/>
      <c r="M70" s="156">
        <f>IF(ISNUMBER(K70/G70),IF(NOT(K70/G70=0),K70/G70, " "), " ")</f>
        <v>3.5977272727272727</v>
      </c>
      <c r="N70" s="154" t="s">
        <v>724</v>
      </c>
    </row>
    <row r="71" spans="1:14" ht="34.200000000000003" x14ac:dyDescent="0.25">
      <c r="A71" s="152">
        <v>44</v>
      </c>
      <c r="B71" s="153" t="s">
        <v>725</v>
      </c>
      <c r="C71" s="132" t="s">
        <v>726</v>
      </c>
      <c r="D71" s="154" t="s">
        <v>727</v>
      </c>
      <c r="E71" s="155">
        <v>7.7399999999999997E-2</v>
      </c>
      <c r="F71" s="134" t="s">
        <v>728</v>
      </c>
      <c r="G71" s="134">
        <v>21.36</v>
      </c>
      <c r="H71" s="156">
        <v>1425</v>
      </c>
      <c r="I71" s="156">
        <v>110.3</v>
      </c>
      <c r="J71" s="134" t="s">
        <v>729</v>
      </c>
      <c r="K71" s="134">
        <v>112.63</v>
      </c>
      <c r="L71" s="157"/>
      <c r="M71" s="156">
        <f>IF(ISNUMBER(K71/G71),IF(NOT(K71/G71=0),K71/G71, " "), " ")</f>
        <v>5.2729400749063666</v>
      </c>
      <c r="N71" s="154" t="s">
        <v>730</v>
      </c>
    </row>
    <row r="72" spans="1:14" ht="34.200000000000003" x14ac:dyDescent="0.25">
      <c r="A72" s="152">
        <v>45</v>
      </c>
      <c r="B72" s="153" t="s">
        <v>731</v>
      </c>
      <c r="C72" s="132" t="s">
        <v>732</v>
      </c>
      <c r="D72" s="154" t="s">
        <v>727</v>
      </c>
      <c r="E72" s="155">
        <v>7.7399999999999997E-2</v>
      </c>
      <c r="F72" s="134" t="s">
        <v>733</v>
      </c>
      <c r="G72" s="134">
        <v>35.68</v>
      </c>
      <c r="H72" s="156">
        <v>2137.5</v>
      </c>
      <c r="I72" s="156">
        <v>165.45</v>
      </c>
      <c r="J72" s="134" t="s">
        <v>734</v>
      </c>
      <c r="K72" s="134">
        <v>168.96</v>
      </c>
      <c r="L72" s="157"/>
      <c r="M72" s="156">
        <f>IF(ISNUMBER(K72/G72),IF(NOT(K72/G72=0),K72/G72, " "), " ")</f>
        <v>4.7354260089686102</v>
      </c>
      <c r="N72" s="154" t="s">
        <v>735</v>
      </c>
    </row>
    <row r="73" spans="1:14" ht="45.6" x14ac:dyDescent="0.25">
      <c r="A73" s="152">
        <v>46</v>
      </c>
      <c r="B73" s="153" t="s">
        <v>736</v>
      </c>
      <c r="C73" s="132" t="s">
        <v>737</v>
      </c>
      <c r="D73" s="154" t="s">
        <v>702</v>
      </c>
      <c r="E73" s="155">
        <v>2.8180000000000001</v>
      </c>
      <c r="F73" s="134" t="s">
        <v>738</v>
      </c>
      <c r="G73" s="134">
        <v>32.69</v>
      </c>
      <c r="H73" s="156">
        <v>22.1</v>
      </c>
      <c r="I73" s="156">
        <v>62.28</v>
      </c>
      <c r="J73" s="134" t="s">
        <v>739</v>
      </c>
      <c r="K73" s="134">
        <v>63.52</v>
      </c>
      <c r="L73" s="157"/>
      <c r="M73" s="156">
        <f>IF(ISNUMBER(K73/G73),IF(NOT(K73/G73=0),K73/G73, " "), " ")</f>
        <v>1.9431018660140718</v>
      </c>
      <c r="N73" s="154" t="s">
        <v>740</v>
      </c>
    </row>
    <row r="74" spans="1:14" ht="57" x14ac:dyDescent="0.25">
      <c r="A74" s="152">
        <v>47</v>
      </c>
      <c r="B74" s="153" t="s">
        <v>741</v>
      </c>
      <c r="C74" s="132" t="s">
        <v>742</v>
      </c>
      <c r="D74" s="154" t="s">
        <v>702</v>
      </c>
      <c r="E74" s="155">
        <v>3</v>
      </c>
      <c r="F74" s="134" t="s">
        <v>743</v>
      </c>
      <c r="G74" s="134">
        <v>79.59</v>
      </c>
      <c r="H74" s="156">
        <v>89</v>
      </c>
      <c r="I74" s="156">
        <v>267</v>
      </c>
      <c r="J74" s="134" t="s">
        <v>744</v>
      </c>
      <c r="K74" s="134">
        <v>272.79000000000002</v>
      </c>
      <c r="L74" s="157"/>
      <c r="M74" s="156">
        <f>IF(ISNUMBER(K74/G74),IF(NOT(K74/G74=0),K74/G74, " "), " ")</f>
        <v>3.4274406332453826</v>
      </c>
      <c r="N74" s="154" t="s">
        <v>745</v>
      </c>
    </row>
    <row r="75" spans="1:14" ht="45.6" x14ac:dyDescent="0.25">
      <c r="A75" s="152">
        <v>48</v>
      </c>
      <c r="B75" s="153" t="s">
        <v>746</v>
      </c>
      <c r="C75" s="132" t="s">
        <v>747</v>
      </c>
      <c r="D75" s="154" t="s">
        <v>702</v>
      </c>
      <c r="E75" s="155">
        <v>3</v>
      </c>
      <c r="F75" s="134" t="s">
        <v>748</v>
      </c>
      <c r="G75" s="134">
        <v>648</v>
      </c>
      <c r="H75" s="156">
        <v>652</v>
      </c>
      <c r="I75" s="156">
        <v>1956</v>
      </c>
      <c r="J75" s="134" t="s">
        <v>749</v>
      </c>
      <c r="K75" s="134">
        <v>1998.24</v>
      </c>
      <c r="L75" s="157"/>
      <c r="M75" s="156">
        <f>IF(ISNUMBER(K75/G75),IF(NOT(K75/G75=0),K75/G75, " "), " ")</f>
        <v>3.0837037037037036</v>
      </c>
      <c r="N75" s="154" t="s">
        <v>750</v>
      </c>
    </row>
    <row r="76" spans="1:14" ht="22.8" x14ac:dyDescent="0.25">
      <c r="A76" s="152">
        <v>49</v>
      </c>
      <c r="B76" s="153" t="s">
        <v>751</v>
      </c>
      <c r="C76" s="132" t="s">
        <v>752</v>
      </c>
      <c r="D76" s="154" t="s">
        <v>753</v>
      </c>
      <c r="E76" s="155">
        <v>8</v>
      </c>
      <c r="F76" s="134" t="s">
        <v>754</v>
      </c>
      <c r="G76" s="134">
        <v>148.80000000000001</v>
      </c>
      <c r="H76" s="156">
        <v>33.74</v>
      </c>
      <c r="I76" s="156">
        <v>269.92</v>
      </c>
      <c r="J76" s="134" t="s">
        <v>755</v>
      </c>
      <c r="K76" s="134">
        <v>275.83999999999997</v>
      </c>
      <c r="L76" s="157"/>
      <c r="M76" s="156">
        <f>IF(ISNUMBER(K76/G76),IF(NOT(K76/G76=0),K76/G76, " "), " ")</f>
        <v>1.8537634408602148</v>
      </c>
      <c r="N76" s="154" t="s">
        <v>756</v>
      </c>
    </row>
    <row r="77" spans="1:14" ht="34.200000000000003" x14ac:dyDescent="0.25">
      <c r="A77" s="152">
        <v>50</v>
      </c>
      <c r="B77" s="153" t="s">
        <v>757</v>
      </c>
      <c r="C77" s="132" t="s">
        <v>758</v>
      </c>
      <c r="D77" s="154" t="s">
        <v>702</v>
      </c>
      <c r="E77" s="155">
        <v>3.992</v>
      </c>
      <c r="F77" s="134" t="s">
        <v>759</v>
      </c>
      <c r="G77" s="134">
        <v>207.98</v>
      </c>
      <c r="H77" s="156">
        <v>216.13</v>
      </c>
      <c r="I77" s="156">
        <v>862.79</v>
      </c>
      <c r="J77" s="134" t="s">
        <v>760</v>
      </c>
      <c r="K77" s="134">
        <v>880.48</v>
      </c>
      <c r="L77" s="157"/>
      <c r="M77" s="156">
        <f>IF(ISNUMBER(K77/G77),IF(NOT(K77/G77=0),K77/G77, " "), " ")</f>
        <v>4.2334839888450819</v>
      </c>
      <c r="N77" s="154" t="s">
        <v>761</v>
      </c>
    </row>
    <row r="78" spans="1:14" ht="22.8" x14ac:dyDescent="0.25">
      <c r="A78" s="152">
        <v>51</v>
      </c>
      <c r="B78" s="153" t="s">
        <v>762</v>
      </c>
      <c r="C78" s="132" t="s">
        <v>763</v>
      </c>
      <c r="D78" s="154" t="s">
        <v>635</v>
      </c>
      <c r="E78" s="155">
        <v>1.5E-3</v>
      </c>
      <c r="F78" s="134" t="s">
        <v>764</v>
      </c>
      <c r="G78" s="134">
        <v>0.94</v>
      </c>
      <c r="H78" s="156">
        <v>2521</v>
      </c>
      <c r="I78" s="156">
        <v>3.78</v>
      </c>
      <c r="J78" s="134" t="s">
        <v>765</v>
      </c>
      <c r="K78" s="134">
        <v>4.42</v>
      </c>
      <c r="L78" s="157"/>
      <c r="M78" s="156">
        <f>IF(ISNUMBER(K78/G78),IF(NOT(K78/G78=0),K78/G78, " "), " ")</f>
        <v>4.7021276595744679</v>
      </c>
      <c r="N78" s="154" t="s">
        <v>766</v>
      </c>
    </row>
    <row r="79" spans="1:14" ht="22.8" x14ac:dyDescent="0.25">
      <c r="A79" s="152">
        <v>52</v>
      </c>
      <c r="B79" s="153" t="s">
        <v>767</v>
      </c>
      <c r="C79" s="132" t="s">
        <v>768</v>
      </c>
      <c r="D79" s="154" t="s">
        <v>635</v>
      </c>
      <c r="E79" s="155">
        <v>2E-3</v>
      </c>
      <c r="F79" s="134" t="s">
        <v>769</v>
      </c>
      <c r="G79" s="134">
        <v>1.4</v>
      </c>
      <c r="H79" s="156">
        <v>3003</v>
      </c>
      <c r="I79" s="156">
        <v>6.01</v>
      </c>
      <c r="J79" s="134" t="s">
        <v>770</v>
      </c>
      <c r="K79" s="134">
        <v>6.88</v>
      </c>
      <c r="L79" s="157"/>
      <c r="M79" s="156">
        <f>IF(ISNUMBER(K79/G79),IF(NOT(K79/G79=0),K79/G79, " "), " ")</f>
        <v>4.9142857142857146</v>
      </c>
      <c r="N79" s="154" t="s">
        <v>771</v>
      </c>
    </row>
    <row r="80" spans="1:14" ht="68.400000000000006" x14ac:dyDescent="0.25">
      <c r="A80" s="152">
        <v>53</v>
      </c>
      <c r="B80" s="153" t="s">
        <v>772</v>
      </c>
      <c r="C80" s="132" t="s">
        <v>773</v>
      </c>
      <c r="D80" s="154" t="s">
        <v>624</v>
      </c>
      <c r="E80" s="155">
        <v>2.9999999999999997E-4</v>
      </c>
      <c r="F80" s="134" t="s">
        <v>774</v>
      </c>
      <c r="G80" s="134">
        <v>0.44</v>
      </c>
      <c r="H80" s="156">
        <v>4203.82</v>
      </c>
      <c r="I80" s="156">
        <v>1.26</v>
      </c>
      <c r="J80" s="134" t="s">
        <v>775</v>
      </c>
      <c r="K80" s="134">
        <v>1.37</v>
      </c>
      <c r="L80" s="157"/>
      <c r="M80" s="156">
        <f>IF(ISNUMBER(K80/G80),IF(NOT(K80/G80=0),K80/G80, " "), " ")</f>
        <v>3.1136363636363638</v>
      </c>
      <c r="N80" s="154" t="s">
        <v>776</v>
      </c>
    </row>
    <row r="81" spans="1:14" ht="34.200000000000003" x14ac:dyDescent="0.25">
      <c r="A81" s="152">
        <v>54</v>
      </c>
      <c r="B81" s="153" t="s">
        <v>777</v>
      </c>
      <c r="C81" s="132" t="s">
        <v>778</v>
      </c>
      <c r="D81" s="154" t="s">
        <v>635</v>
      </c>
      <c r="E81" s="155">
        <v>26.284099999999999</v>
      </c>
      <c r="F81" s="134" t="s">
        <v>779</v>
      </c>
      <c r="G81" s="134">
        <v>81.790000000000006</v>
      </c>
      <c r="H81" s="156">
        <v>21.36</v>
      </c>
      <c r="I81" s="156">
        <v>561.4</v>
      </c>
      <c r="J81" s="134" t="s">
        <v>780</v>
      </c>
      <c r="K81" s="134">
        <v>572.79999999999995</v>
      </c>
      <c r="L81" s="157"/>
      <c r="M81" s="156">
        <f>IF(ISNUMBER(K81/G81),IF(NOT(K81/G81=0),K81/G81, " "), " ")</f>
        <v>7.0033011370583189</v>
      </c>
      <c r="N81" s="154" t="s">
        <v>781</v>
      </c>
    </row>
    <row r="82" spans="1:14" ht="34.200000000000003" x14ac:dyDescent="0.25">
      <c r="A82" s="152">
        <v>55</v>
      </c>
      <c r="B82" s="153" t="s">
        <v>782</v>
      </c>
      <c r="C82" s="132" t="s">
        <v>783</v>
      </c>
      <c r="D82" s="154" t="s">
        <v>624</v>
      </c>
      <c r="E82" s="155">
        <v>8.9999999999999998E-4</v>
      </c>
      <c r="F82" s="134" t="s">
        <v>784</v>
      </c>
      <c r="G82" s="134">
        <v>4.7699999999999996</v>
      </c>
      <c r="H82" s="156"/>
      <c r="I82" s="156"/>
      <c r="J82" s="134" t="s">
        <v>785</v>
      </c>
      <c r="K82" s="134">
        <v>18.54</v>
      </c>
      <c r="L82" s="157"/>
      <c r="M82" s="156">
        <f>IF(ISNUMBER(K82/G82),IF(NOT(K82/G82=0),K82/G82, " "), " ")</f>
        <v>3.8867924528301887</v>
      </c>
      <c r="N82" s="154"/>
    </row>
    <row r="83" spans="1:14" ht="22.8" x14ac:dyDescent="0.25">
      <c r="A83" s="152">
        <v>56</v>
      </c>
      <c r="B83" s="153" t="s">
        <v>786</v>
      </c>
      <c r="C83" s="132" t="s">
        <v>787</v>
      </c>
      <c r="D83" s="154" t="s">
        <v>753</v>
      </c>
      <c r="E83" s="155">
        <v>1</v>
      </c>
      <c r="F83" s="134" t="s">
        <v>788</v>
      </c>
      <c r="G83" s="134">
        <v>15.1</v>
      </c>
      <c r="H83" s="156"/>
      <c r="I83" s="156"/>
      <c r="J83" s="134" t="s">
        <v>789</v>
      </c>
      <c r="K83" s="134">
        <v>38.57</v>
      </c>
      <c r="L83" s="157"/>
      <c r="M83" s="156">
        <f>IF(ISNUMBER(K83/G83),IF(NOT(K83/G83=0),K83/G83, " "), " ")</f>
        <v>2.5543046357615893</v>
      </c>
      <c r="N83" s="154"/>
    </row>
    <row r="84" spans="1:14" ht="34.200000000000003" x14ac:dyDescent="0.25">
      <c r="A84" s="152">
        <v>57</v>
      </c>
      <c r="B84" s="153" t="s">
        <v>790</v>
      </c>
      <c r="C84" s="132" t="s">
        <v>691</v>
      </c>
      <c r="D84" s="154" t="s">
        <v>624</v>
      </c>
      <c r="E84" s="155">
        <v>6.9999999999999999E-4</v>
      </c>
      <c r="F84" s="134" t="s">
        <v>692</v>
      </c>
      <c r="G84" s="134">
        <v>14.64</v>
      </c>
      <c r="H84" s="156"/>
      <c r="I84" s="156"/>
      <c r="J84" s="134" t="s">
        <v>693</v>
      </c>
      <c r="K84" s="134">
        <v>36.07</v>
      </c>
      <c r="L84" s="157"/>
      <c r="M84" s="156">
        <f>IF(ISNUMBER(K84/G84),IF(NOT(K84/G84=0),K84/G84, " "), " ")</f>
        <v>2.4637978142076502</v>
      </c>
      <c r="N84" s="154"/>
    </row>
    <row r="85" spans="1:14" ht="57" x14ac:dyDescent="0.25">
      <c r="A85" s="152">
        <v>58</v>
      </c>
      <c r="B85" s="153" t="s">
        <v>791</v>
      </c>
      <c r="C85" s="132" t="s">
        <v>712</v>
      </c>
      <c r="D85" s="154" t="s">
        <v>702</v>
      </c>
      <c r="E85" s="155">
        <v>13</v>
      </c>
      <c r="F85" s="134" t="s">
        <v>673</v>
      </c>
      <c r="G85" s="134">
        <v>296.39999999999998</v>
      </c>
      <c r="H85" s="156"/>
      <c r="I85" s="156"/>
      <c r="J85" s="134" t="s">
        <v>713</v>
      </c>
      <c r="K85" s="134">
        <v>985.79</v>
      </c>
      <c r="L85" s="157"/>
      <c r="M85" s="156">
        <f>IF(ISNUMBER(K85/G85),IF(NOT(K85/G85=0),K85/G85, " "), " ")</f>
        <v>3.3258771929824564</v>
      </c>
      <c r="N85" s="154"/>
    </row>
    <row r="86" spans="1:14" ht="34.200000000000003" x14ac:dyDescent="0.25">
      <c r="A86" s="152">
        <v>59</v>
      </c>
      <c r="B86" s="153" t="s">
        <v>792</v>
      </c>
      <c r="C86" s="132" t="s">
        <v>793</v>
      </c>
      <c r="D86" s="154" t="s">
        <v>753</v>
      </c>
      <c r="E86" s="155">
        <v>1</v>
      </c>
      <c r="F86" s="134" t="s">
        <v>794</v>
      </c>
      <c r="G86" s="134">
        <v>13.88</v>
      </c>
      <c r="H86" s="156"/>
      <c r="I86" s="156"/>
      <c r="J86" s="134" t="s">
        <v>795</v>
      </c>
      <c r="K86" s="134">
        <v>50</v>
      </c>
      <c r="L86" s="157"/>
      <c r="M86" s="156">
        <f>IF(ISNUMBER(K86/G86),IF(NOT(K86/G86=0),K86/G86, " "), " ")</f>
        <v>3.6023054755043225</v>
      </c>
      <c r="N86" s="154"/>
    </row>
    <row r="87" spans="1:14" ht="22.8" x14ac:dyDescent="0.25">
      <c r="A87" s="152">
        <v>60</v>
      </c>
      <c r="B87" s="153" t="s">
        <v>796</v>
      </c>
      <c r="C87" s="132" t="s">
        <v>797</v>
      </c>
      <c r="D87" s="154" t="s">
        <v>753</v>
      </c>
      <c r="E87" s="155">
        <v>2</v>
      </c>
      <c r="F87" s="134" t="s">
        <v>798</v>
      </c>
      <c r="G87" s="134">
        <v>31.4</v>
      </c>
      <c r="H87" s="156"/>
      <c r="I87" s="156"/>
      <c r="J87" s="134" t="s">
        <v>799</v>
      </c>
      <c r="K87" s="134">
        <v>38.119999999999997</v>
      </c>
      <c r="L87" s="157"/>
      <c r="M87" s="156">
        <f>IF(ISNUMBER(K87/G87),IF(NOT(K87/G87=0),K87/G87, " "), " ")</f>
        <v>1.2140127388535031</v>
      </c>
      <c r="N87" s="154"/>
    </row>
    <row r="88" spans="1:14" ht="22.8" x14ac:dyDescent="0.25">
      <c r="A88" s="152">
        <v>61</v>
      </c>
      <c r="B88" s="153" t="s">
        <v>800</v>
      </c>
      <c r="C88" s="132" t="s">
        <v>801</v>
      </c>
      <c r="D88" s="154" t="s">
        <v>753</v>
      </c>
      <c r="E88" s="155">
        <v>4</v>
      </c>
      <c r="F88" s="134" t="s">
        <v>708</v>
      </c>
      <c r="G88" s="134">
        <v>70.400000000000006</v>
      </c>
      <c r="H88" s="156"/>
      <c r="I88" s="156"/>
      <c r="J88" s="134" t="s">
        <v>802</v>
      </c>
      <c r="K88" s="134">
        <v>111.88</v>
      </c>
      <c r="L88" s="157"/>
      <c r="M88" s="156">
        <f>IF(ISNUMBER(K88/G88),IF(NOT(K88/G88=0),K88/G88, " "), " ")</f>
        <v>1.5892045454545454</v>
      </c>
      <c r="N88" s="154"/>
    </row>
    <row r="89" spans="1:14" ht="22.8" x14ac:dyDescent="0.25">
      <c r="A89" s="152">
        <v>62</v>
      </c>
      <c r="B89" s="153" t="s">
        <v>803</v>
      </c>
      <c r="C89" s="132" t="s">
        <v>752</v>
      </c>
      <c r="D89" s="154" t="s">
        <v>753</v>
      </c>
      <c r="E89" s="155">
        <v>26</v>
      </c>
      <c r="F89" s="134" t="s">
        <v>754</v>
      </c>
      <c r="G89" s="134">
        <v>483.6</v>
      </c>
      <c r="H89" s="156"/>
      <c r="I89" s="156"/>
      <c r="J89" s="134" t="s">
        <v>755</v>
      </c>
      <c r="K89" s="134">
        <v>896.48</v>
      </c>
      <c r="L89" s="157"/>
      <c r="M89" s="156">
        <f>IF(ISNUMBER(K89/G89),IF(NOT(K89/G89=0),K89/G89, " "), " ")</f>
        <v>1.8537634408602151</v>
      </c>
      <c r="N89" s="154"/>
    </row>
    <row r="90" spans="1:14" ht="22.8" x14ac:dyDescent="0.25">
      <c r="A90" s="152">
        <v>63</v>
      </c>
      <c r="B90" s="153" t="s">
        <v>804</v>
      </c>
      <c r="C90" s="132" t="s">
        <v>805</v>
      </c>
      <c r="D90" s="154" t="s">
        <v>753</v>
      </c>
      <c r="E90" s="155">
        <v>10</v>
      </c>
      <c r="F90" s="134" t="s">
        <v>806</v>
      </c>
      <c r="G90" s="134">
        <v>24.1</v>
      </c>
      <c r="H90" s="156"/>
      <c r="I90" s="156"/>
      <c r="J90" s="134" t="s">
        <v>807</v>
      </c>
      <c r="K90" s="134">
        <v>175.7</v>
      </c>
      <c r="L90" s="157"/>
      <c r="M90" s="156">
        <f>IF(ISNUMBER(K90/G90),IF(NOT(K90/G90=0),K90/G90, " "), " ")</f>
        <v>7.2904564315352687</v>
      </c>
      <c r="N90" s="154"/>
    </row>
    <row r="91" spans="1:14" ht="22.8" x14ac:dyDescent="0.25">
      <c r="A91" s="152">
        <v>64</v>
      </c>
      <c r="B91" s="153" t="s">
        <v>808</v>
      </c>
      <c r="C91" s="132" t="s">
        <v>809</v>
      </c>
      <c r="D91" s="154" t="s">
        <v>810</v>
      </c>
      <c r="E91" s="155">
        <v>0.6</v>
      </c>
      <c r="F91" s="134" t="s">
        <v>811</v>
      </c>
      <c r="G91" s="134">
        <v>46.62</v>
      </c>
      <c r="H91" s="156"/>
      <c r="I91" s="156"/>
      <c r="J91" s="134" t="s">
        <v>812</v>
      </c>
      <c r="K91" s="134">
        <v>217.95</v>
      </c>
      <c r="L91" s="157"/>
      <c r="M91" s="156">
        <f>IF(ISNUMBER(K91/G91),IF(NOT(K91/G91=0),K91/G91, " "), " ")</f>
        <v>4.6750321750321753</v>
      </c>
      <c r="N91" s="154"/>
    </row>
    <row r="92" spans="1:14" ht="22.8" x14ac:dyDescent="0.25">
      <c r="A92" s="152">
        <v>65</v>
      </c>
      <c r="B92" s="153" t="s">
        <v>813</v>
      </c>
      <c r="C92" s="132" t="s">
        <v>814</v>
      </c>
      <c r="D92" s="154" t="s">
        <v>753</v>
      </c>
      <c r="E92" s="155">
        <v>2</v>
      </c>
      <c r="F92" s="134" t="s">
        <v>815</v>
      </c>
      <c r="G92" s="134">
        <v>1400</v>
      </c>
      <c r="H92" s="156"/>
      <c r="I92" s="156"/>
      <c r="J92" s="134" t="s">
        <v>816</v>
      </c>
      <c r="K92" s="134">
        <v>1793.14</v>
      </c>
      <c r="L92" s="157"/>
      <c r="M92" s="156">
        <f>IF(ISNUMBER(K92/G92),IF(NOT(K92/G92=0),K92/G92, " "), " ")</f>
        <v>1.2808142857142857</v>
      </c>
      <c r="N92" s="154"/>
    </row>
    <row r="93" spans="1:14" ht="22.8" x14ac:dyDescent="0.25">
      <c r="A93" s="152">
        <v>66</v>
      </c>
      <c r="B93" s="153" t="s">
        <v>817</v>
      </c>
      <c r="C93" s="132" t="s">
        <v>818</v>
      </c>
      <c r="D93" s="154" t="s">
        <v>753</v>
      </c>
      <c r="E93" s="155">
        <v>27</v>
      </c>
      <c r="F93" s="134" t="s">
        <v>819</v>
      </c>
      <c r="G93" s="134">
        <v>66.150000000000006</v>
      </c>
      <c r="H93" s="156"/>
      <c r="I93" s="156"/>
      <c r="J93" s="134" t="s">
        <v>820</v>
      </c>
      <c r="K93" s="134">
        <v>165.78</v>
      </c>
      <c r="L93" s="157"/>
      <c r="M93" s="156">
        <f>IF(ISNUMBER(K93/G93),IF(NOT(K93/G93=0),K93/G93, " "), " ")</f>
        <v>2.5061224489795917</v>
      </c>
      <c r="N93" s="154"/>
    </row>
    <row r="94" spans="1:14" ht="22.8" x14ac:dyDescent="0.25">
      <c r="A94" s="152">
        <v>67</v>
      </c>
      <c r="B94" s="153" t="s">
        <v>821</v>
      </c>
      <c r="C94" s="132" t="s">
        <v>822</v>
      </c>
      <c r="D94" s="154" t="s">
        <v>753</v>
      </c>
      <c r="E94" s="155">
        <v>1</v>
      </c>
      <c r="F94" s="134" t="s">
        <v>823</v>
      </c>
      <c r="G94" s="134">
        <v>2.82</v>
      </c>
      <c r="H94" s="156"/>
      <c r="I94" s="156"/>
      <c r="J94" s="134" t="s">
        <v>824</v>
      </c>
      <c r="K94" s="134">
        <v>8.0399999999999991</v>
      </c>
      <c r="L94" s="157"/>
      <c r="M94" s="156">
        <f>IF(ISNUMBER(K94/G94),IF(NOT(K94/G94=0),K94/G94, " "), " ")</f>
        <v>2.8510638297872339</v>
      </c>
      <c r="N94" s="154"/>
    </row>
    <row r="95" spans="1:14" ht="22.8" x14ac:dyDescent="0.25">
      <c r="A95" s="152">
        <v>68</v>
      </c>
      <c r="B95" s="153" t="s">
        <v>825</v>
      </c>
      <c r="C95" s="132" t="s">
        <v>826</v>
      </c>
      <c r="D95" s="154" t="s">
        <v>702</v>
      </c>
      <c r="E95" s="155">
        <v>37.799999999999997</v>
      </c>
      <c r="F95" s="134" t="s">
        <v>827</v>
      </c>
      <c r="G95" s="134">
        <v>639.58000000000004</v>
      </c>
      <c r="H95" s="156"/>
      <c r="I95" s="156"/>
      <c r="J95" s="134" t="s">
        <v>828</v>
      </c>
      <c r="K95" s="134">
        <v>1798.52</v>
      </c>
      <c r="L95" s="157"/>
      <c r="M95" s="156">
        <f>IF(ISNUMBER(K95/G95),IF(NOT(K95/G95=0),K95/G95, " "), " ")</f>
        <v>2.8120328965883861</v>
      </c>
      <c r="N95" s="154"/>
    </row>
    <row r="96" spans="1:14" ht="22.8" x14ac:dyDescent="0.25">
      <c r="A96" s="152">
        <v>69</v>
      </c>
      <c r="B96" s="153" t="s">
        <v>829</v>
      </c>
      <c r="C96" s="132" t="s">
        <v>830</v>
      </c>
      <c r="D96" s="154" t="s">
        <v>753</v>
      </c>
      <c r="E96" s="155">
        <v>6</v>
      </c>
      <c r="F96" s="134" t="s">
        <v>831</v>
      </c>
      <c r="G96" s="134">
        <v>5.7</v>
      </c>
      <c r="H96" s="156"/>
      <c r="I96" s="156"/>
      <c r="J96" s="134" t="s">
        <v>832</v>
      </c>
      <c r="K96" s="134">
        <v>25.38</v>
      </c>
      <c r="L96" s="157"/>
      <c r="M96" s="156">
        <f>IF(ISNUMBER(K96/G96),IF(NOT(K96/G96=0),K96/G96, " "), " ")</f>
        <v>4.4526315789473685</v>
      </c>
      <c r="N96" s="154"/>
    </row>
    <row r="97" spans="1:14" ht="34.200000000000003" x14ac:dyDescent="0.25">
      <c r="A97" s="152">
        <v>70</v>
      </c>
      <c r="B97" s="153" t="s">
        <v>833</v>
      </c>
      <c r="C97" s="132" t="s">
        <v>834</v>
      </c>
      <c r="D97" s="154" t="s">
        <v>753</v>
      </c>
      <c r="E97" s="155">
        <v>18</v>
      </c>
      <c r="F97" s="134" t="s">
        <v>835</v>
      </c>
      <c r="G97" s="134">
        <v>224.28</v>
      </c>
      <c r="H97" s="156"/>
      <c r="I97" s="156"/>
      <c r="J97" s="134" t="s">
        <v>836</v>
      </c>
      <c r="K97" s="134">
        <v>525.96</v>
      </c>
      <c r="L97" s="157"/>
      <c r="M97" s="156">
        <f>IF(ISNUMBER(K97/G97),IF(NOT(K97/G97=0),K97/G97, " "), " ")</f>
        <v>2.3451043338683788</v>
      </c>
      <c r="N97" s="154"/>
    </row>
    <row r="98" spans="1:14" ht="22.8" x14ac:dyDescent="0.25">
      <c r="A98" s="152">
        <v>71</v>
      </c>
      <c r="B98" s="153" t="s">
        <v>837</v>
      </c>
      <c r="C98" s="132" t="s">
        <v>838</v>
      </c>
      <c r="D98" s="154" t="s">
        <v>839</v>
      </c>
      <c r="E98" s="155">
        <v>1E-3</v>
      </c>
      <c r="F98" s="134" t="s">
        <v>840</v>
      </c>
      <c r="G98" s="134">
        <v>4.91</v>
      </c>
      <c r="H98" s="156"/>
      <c r="I98" s="156"/>
      <c r="J98" s="134" t="s">
        <v>841</v>
      </c>
      <c r="K98" s="134">
        <v>34.56</v>
      </c>
      <c r="L98" s="157"/>
      <c r="M98" s="156">
        <f>IF(ISNUMBER(K98/G98),IF(NOT(K98/G98=0),K98/G98, " "), " ")</f>
        <v>7.0386965376782076</v>
      </c>
      <c r="N98" s="154"/>
    </row>
    <row r="99" spans="1:14" ht="19.350000000000001" customHeight="1" x14ac:dyDescent="0.25">
      <c r="A99" s="150" t="s">
        <v>842</v>
      </c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</row>
    <row r="100" spans="1:14" ht="19.350000000000001" customHeight="1" x14ac:dyDescent="0.25">
      <c r="A100" s="128" t="s">
        <v>621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</row>
    <row r="101" spans="1:14" ht="22.8" x14ac:dyDescent="0.25">
      <c r="A101" s="152">
        <v>72</v>
      </c>
      <c r="B101" s="153" t="s">
        <v>843</v>
      </c>
      <c r="C101" s="132" t="s">
        <v>844</v>
      </c>
      <c r="D101" s="154" t="s">
        <v>753</v>
      </c>
      <c r="E101" s="155">
        <v>1</v>
      </c>
      <c r="F101" s="134" t="s">
        <v>591</v>
      </c>
      <c r="G101" s="134"/>
      <c r="H101" s="156"/>
      <c r="I101" s="156"/>
      <c r="J101" s="134" t="s">
        <v>591</v>
      </c>
      <c r="K101" s="134"/>
      <c r="L101" s="157"/>
      <c r="M101" s="156" t="str">
        <f>IF(ISNUMBER(K101/G101),IF(NOT(K101/G101=0),K101/G101, " "), " ")</f>
        <v xml:space="preserve"> </v>
      </c>
      <c r="N101" s="154"/>
    </row>
    <row r="102" spans="1:14" ht="22.8" x14ac:dyDescent="0.25">
      <c r="A102" s="152">
        <v>73</v>
      </c>
      <c r="B102" s="153" t="s">
        <v>845</v>
      </c>
      <c r="C102" s="132" t="s">
        <v>846</v>
      </c>
      <c r="D102" s="154" t="s">
        <v>847</v>
      </c>
      <c r="E102" s="155">
        <v>2.8</v>
      </c>
      <c r="F102" s="134" t="s">
        <v>591</v>
      </c>
      <c r="G102" s="134"/>
      <c r="H102" s="156"/>
      <c r="I102" s="156"/>
      <c r="J102" s="134" t="s">
        <v>591</v>
      </c>
      <c r="K102" s="134"/>
      <c r="L102" s="157"/>
      <c r="M102" s="156" t="str">
        <f>IF(ISNUMBER(K102/G102),IF(NOT(K102/G102=0),K102/G102, " "), " ")</f>
        <v xml:space="preserve"> </v>
      </c>
      <c r="N102" s="154"/>
    </row>
    <row r="103" spans="1:14" ht="22.8" x14ac:dyDescent="0.25">
      <c r="A103" s="152">
        <v>74</v>
      </c>
      <c r="B103" s="153" t="s">
        <v>848</v>
      </c>
      <c r="C103" s="132" t="s">
        <v>849</v>
      </c>
      <c r="D103" s="154" t="s">
        <v>624</v>
      </c>
      <c r="E103" s="155">
        <v>5.3999999999999999E-2</v>
      </c>
      <c r="F103" s="134" t="s">
        <v>591</v>
      </c>
      <c r="G103" s="134"/>
      <c r="H103" s="156"/>
      <c r="I103" s="156"/>
      <c r="J103" s="134" t="s">
        <v>591</v>
      </c>
      <c r="K103" s="134"/>
      <c r="L103" s="157"/>
      <c r="M103" s="156" t="str">
        <f>IF(ISNUMBER(K103/G103),IF(NOT(K103/G103=0),K103/G103, " "), " ")</f>
        <v xml:space="preserve"> </v>
      </c>
      <c r="N103" s="154"/>
    </row>
    <row r="104" spans="1:14" ht="22.8" x14ac:dyDescent="0.25">
      <c r="A104" s="158">
        <v>75</v>
      </c>
      <c r="B104" s="159" t="s">
        <v>850</v>
      </c>
      <c r="C104" s="138" t="s">
        <v>851</v>
      </c>
      <c r="D104" s="160" t="s">
        <v>624</v>
      </c>
      <c r="E104" s="161">
        <v>2.5499999999999998E-2</v>
      </c>
      <c r="F104" s="140" t="s">
        <v>591</v>
      </c>
      <c r="G104" s="140"/>
      <c r="H104" s="162"/>
      <c r="I104" s="162"/>
      <c r="J104" s="140" t="s">
        <v>591</v>
      </c>
      <c r="K104" s="140"/>
      <c r="L104" s="163"/>
      <c r="M104" s="162" t="str">
        <f>IF(ISNUMBER(K104/G104),IF(NOT(K104/G104=0),K104/G104, " "), " ")</f>
        <v xml:space="preserve"> </v>
      </c>
      <c r="N104" s="160"/>
    </row>
    <row r="105" spans="1:14" x14ac:dyDescent="0.25">
      <c r="A105" s="144" t="s">
        <v>508</v>
      </c>
      <c r="B105" s="145"/>
      <c r="C105" s="145"/>
      <c r="D105" s="145"/>
      <c r="E105" s="145"/>
      <c r="F105" s="145"/>
      <c r="G105" s="164">
        <v>11002</v>
      </c>
      <c r="H105" s="165"/>
      <c r="I105" s="165"/>
      <c r="J105" s="165"/>
      <c r="K105" s="164">
        <v>69595</v>
      </c>
      <c r="L105" s="166"/>
      <c r="M105" s="164">
        <f ca="1">IF(ISNUMBER(INDIRECT("K" &amp; ROW())/INDIRECT("G" &amp; ROW())),INDIRECT("K" &amp; ROW())/INDIRECT("G" &amp; ROW()), " ")</f>
        <v>6.3256680603526627</v>
      </c>
      <c r="N105" s="146" t="s">
        <v>852</v>
      </c>
    </row>
    <row r="106" spans="1:14" x14ac:dyDescent="0.25">
      <c r="A106" s="144" t="s">
        <v>513</v>
      </c>
      <c r="B106" s="145"/>
      <c r="C106" s="145"/>
      <c r="D106" s="145"/>
      <c r="E106" s="145"/>
      <c r="F106" s="145"/>
      <c r="G106" s="164"/>
      <c r="H106" s="165"/>
      <c r="I106" s="165"/>
      <c r="J106" s="165"/>
      <c r="K106" s="164"/>
      <c r="L106" s="166"/>
      <c r="M106" s="164" t="str">
        <f ca="1">IF(ISNUMBER(INDIRECT("K" &amp; ROW())/INDIRECT("G" &amp; ROW())),INDIRECT("K" &amp; ROW())/INDIRECT("G" &amp; ROW()), " ")</f>
        <v xml:space="preserve"> </v>
      </c>
      <c r="N106" s="146" t="s">
        <v>852</v>
      </c>
    </row>
    <row r="107" spans="1:14" x14ac:dyDescent="0.25">
      <c r="A107" s="144" t="s">
        <v>514</v>
      </c>
      <c r="B107" s="145"/>
      <c r="C107" s="145"/>
      <c r="D107" s="145"/>
      <c r="E107" s="145"/>
      <c r="F107" s="145"/>
      <c r="G107" s="164">
        <v>4692</v>
      </c>
      <c r="H107" s="165"/>
      <c r="I107" s="165"/>
      <c r="J107" s="165"/>
      <c r="K107" s="164">
        <v>51760</v>
      </c>
      <c r="L107" s="166"/>
      <c r="M107" s="164">
        <f ca="1">IF(ISNUMBER(INDIRECT("K" &amp; ROW())/INDIRECT("G" &amp; ROW())),INDIRECT("K" &amp; ROW())/INDIRECT("G" &amp; ROW()), " ")</f>
        <v>11.031543052003411</v>
      </c>
      <c r="N107" s="146" t="s">
        <v>852</v>
      </c>
    </row>
    <row r="108" spans="1:14" x14ac:dyDescent="0.25">
      <c r="A108" s="144" t="s">
        <v>515</v>
      </c>
      <c r="B108" s="145"/>
      <c r="C108" s="145"/>
      <c r="D108" s="145"/>
      <c r="E108" s="145"/>
      <c r="F108" s="145"/>
      <c r="G108" s="164">
        <v>6111</v>
      </c>
      <c r="H108" s="165"/>
      <c r="I108" s="165"/>
      <c r="J108" s="165"/>
      <c r="K108" s="164">
        <v>16511</v>
      </c>
      <c r="L108" s="166"/>
      <c r="M108" s="164">
        <f ca="1">IF(ISNUMBER(INDIRECT("K" &amp; ROW())/INDIRECT("G" &amp; ROW())),INDIRECT("K" &amp; ROW())/INDIRECT("G" &amp; ROW()), " ")</f>
        <v>2.7018491245295371</v>
      </c>
      <c r="N108" s="146" t="s">
        <v>852</v>
      </c>
    </row>
    <row r="109" spans="1:14" x14ac:dyDescent="0.25">
      <c r="A109" s="144" t="s">
        <v>516</v>
      </c>
      <c r="B109" s="145"/>
      <c r="C109" s="145"/>
      <c r="D109" s="145"/>
      <c r="E109" s="145"/>
      <c r="F109" s="145"/>
      <c r="G109" s="164">
        <v>331</v>
      </c>
      <c r="H109" s="165"/>
      <c r="I109" s="165"/>
      <c r="J109" s="165"/>
      <c r="K109" s="164">
        <v>2841</v>
      </c>
      <c r="L109" s="166"/>
      <c r="M109" s="164">
        <f ca="1">IF(ISNUMBER(INDIRECT("K" &amp; ROW())/INDIRECT("G" &amp; ROW())),INDIRECT("K" &amp; ROW())/INDIRECT("G" &amp; ROW()), " ")</f>
        <v>8.5830815709969794</v>
      </c>
      <c r="N109" s="146" t="s">
        <v>852</v>
      </c>
    </row>
    <row r="110" spans="1:14" x14ac:dyDescent="0.25">
      <c r="A110" s="147" t="s">
        <v>517</v>
      </c>
      <c r="B110" s="148"/>
      <c r="C110" s="148"/>
      <c r="D110" s="148"/>
      <c r="E110" s="148"/>
      <c r="F110" s="148"/>
      <c r="G110" s="167">
        <v>4573</v>
      </c>
      <c r="H110" s="168"/>
      <c r="I110" s="168"/>
      <c r="J110" s="168"/>
      <c r="K110" s="167">
        <v>42993</v>
      </c>
      <c r="L110" s="169"/>
      <c r="M110" s="167">
        <f ca="1">IF(ISNUMBER(INDIRECT("K" &amp; ROW())/INDIRECT("G" &amp; ROW())),INDIRECT("K" &amp; ROW())/INDIRECT("G" &amp; ROW()), " ")</f>
        <v>9.4014869888475836</v>
      </c>
      <c r="N110" s="149" t="s">
        <v>852</v>
      </c>
    </row>
    <row r="111" spans="1:14" x14ac:dyDescent="0.25">
      <c r="A111" s="147" t="s">
        <v>518</v>
      </c>
      <c r="B111" s="148"/>
      <c r="C111" s="148"/>
      <c r="D111" s="148"/>
      <c r="E111" s="148"/>
      <c r="F111" s="148"/>
      <c r="G111" s="167">
        <v>3084</v>
      </c>
      <c r="H111" s="168"/>
      <c r="I111" s="168"/>
      <c r="J111" s="168"/>
      <c r="K111" s="167">
        <v>27206</v>
      </c>
      <c r="L111" s="169"/>
      <c r="M111" s="167">
        <f ca="1">IF(ISNUMBER(INDIRECT("K" &amp; ROW())/INDIRECT("G" &amp; ROW())),INDIRECT("K" &amp; ROW())/INDIRECT("G" &amp; ROW()), " ")</f>
        <v>8.8216601815823612</v>
      </c>
      <c r="N111" s="149" t="s">
        <v>852</v>
      </c>
    </row>
    <row r="112" spans="1:14" x14ac:dyDescent="0.25">
      <c r="A112" s="147" t="s">
        <v>519</v>
      </c>
      <c r="B112" s="148"/>
      <c r="C112" s="148"/>
      <c r="D112" s="148"/>
      <c r="E112" s="148"/>
      <c r="F112" s="148"/>
      <c r="G112" s="167"/>
      <c r="H112" s="168"/>
      <c r="I112" s="168"/>
      <c r="J112" s="168"/>
      <c r="K112" s="167"/>
      <c r="L112" s="169"/>
      <c r="M112" s="167" t="str">
        <f ca="1">IF(ISNUMBER(INDIRECT("K" &amp; ROW())/INDIRECT("G" &amp; ROW())),INDIRECT("K" &amp; ROW())/INDIRECT("G" &amp; ROW()), " ")</f>
        <v xml:space="preserve"> </v>
      </c>
      <c r="N112" s="149" t="s">
        <v>852</v>
      </c>
    </row>
    <row r="113" spans="1:14" ht="30" customHeight="1" x14ac:dyDescent="0.25">
      <c r="A113" s="144" t="s">
        <v>520</v>
      </c>
      <c r="B113" s="145"/>
      <c r="C113" s="145"/>
      <c r="D113" s="145"/>
      <c r="E113" s="145"/>
      <c r="F113" s="145"/>
      <c r="G113" s="164">
        <v>798</v>
      </c>
      <c r="H113" s="165"/>
      <c r="I113" s="165"/>
      <c r="J113" s="165"/>
      <c r="K113" s="164">
        <v>5167</v>
      </c>
      <c r="L113" s="166"/>
      <c r="M113" s="164">
        <f ca="1">IF(ISNUMBER(INDIRECT("K" &amp; ROW())/INDIRECT("G" &amp; ROW())),INDIRECT("K" &amp; ROW())/INDIRECT("G" &amp; ROW()), " ")</f>
        <v>6.4749373433583957</v>
      </c>
      <c r="N113" s="146" t="s">
        <v>852</v>
      </c>
    </row>
    <row r="114" spans="1:14" ht="30" customHeight="1" x14ac:dyDescent="0.25">
      <c r="A114" s="144" t="s">
        <v>521</v>
      </c>
      <c r="B114" s="145"/>
      <c r="C114" s="145"/>
      <c r="D114" s="145"/>
      <c r="E114" s="145"/>
      <c r="F114" s="145"/>
      <c r="G114" s="164">
        <v>9415</v>
      </c>
      <c r="H114" s="165"/>
      <c r="I114" s="165"/>
      <c r="J114" s="165"/>
      <c r="K114" s="164">
        <v>72516</v>
      </c>
      <c r="L114" s="166"/>
      <c r="M114" s="164">
        <f ca="1">IF(ISNUMBER(INDIRECT("K" &amp; ROW())/INDIRECT("G" &amp; ROW())),INDIRECT("K" &amp; ROW())/INDIRECT("G" &amp; ROW()), " ")</f>
        <v>7.7021773765268193</v>
      </c>
      <c r="N114" s="146" t="s">
        <v>852</v>
      </c>
    </row>
    <row r="115" spans="1:14" ht="30" customHeight="1" x14ac:dyDescent="0.25">
      <c r="A115" s="144" t="s">
        <v>522</v>
      </c>
      <c r="B115" s="145"/>
      <c r="C115" s="145"/>
      <c r="D115" s="145"/>
      <c r="E115" s="145"/>
      <c r="F115" s="145"/>
      <c r="G115" s="164">
        <v>371</v>
      </c>
      <c r="H115" s="165"/>
      <c r="I115" s="165"/>
      <c r="J115" s="165"/>
      <c r="K115" s="164">
        <v>2545</v>
      </c>
      <c r="L115" s="166"/>
      <c r="M115" s="164">
        <f ca="1">IF(ISNUMBER(INDIRECT("K" &amp; ROW())/INDIRECT("G" &amp; ROW())),INDIRECT("K" &amp; ROW())/INDIRECT("G" &amp; ROW()), " ")</f>
        <v>6.8598382749326143</v>
      </c>
      <c r="N115" s="146" t="s">
        <v>852</v>
      </c>
    </row>
    <row r="116" spans="1:14" ht="30" customHeight="1" x14ac:dyDescent="0.25">
      <c r="A116" s="144" t="s">
        <v>523</v>
      </c>
      <c r="B116" s="145"/>
      <c r="C116" s="145"/>
      <c r="D116" s="145"/>
      <c r="E116" s="145"/>
      <c r="F116" s="145"/>
      <c r="G116" s="164">
        <v>2491</v>
      </c>
      <c r="H116" s="165"/>
      <c r="I116" s="165"/>
      <c r="J116" s="165"/>
      <c r="K116" s="164">
        <v>7060</v>
      </c>
      <c r="L116" s="166"/>
      <c r="M116" s="164">
        <f ca="1">IF(ISNUMBER(INDIRECT("K" &amp; ROW())/INDIRECT("G" &amp; ROW())),INDIRECT("K" &amp; ROW())/INDIRECT("G" &amp; ROW()), " ")</f>
        <v>2.8342031312725813</v>
      </c>
      <c r="N116" s="146" t="s">
        <v>852</v>
      </c>
    </row>
    <row r="117" spans="1:14" x14ac:dyDescent="0.25">
      <c r="A117" s="144" t="s">
        <v>524</v>
      </c>
      <c r="B117" s="145"/>
      <c r="C117" s="145"/>
      <c r="D117" s="145"/>
      <c r="E117" s="145"/>
      <c r="F117" s="145"/>
      <c r="G117" s="164">
        <v>5145</v>
      </c>
      <c r="H117" s="165"/>
      <c r="I117" s="165"/>
      <c r="J117" s="165"/>
      <c r="K117" s="164">
        <v>50184</v>
      </c>
      <c r="L117" s="166"/>
      <c r="M117" s="164">
        <f ca="1">IF(ISNUMBER(INDIRECT("K" &amp; ROW())/INDIRECT("G" &amp; ROW())),INDIRECT("K" &amp; ROW())/INDIRECT("G" &amp; ROW()), " ")</f>
        <v>9.7539358600583093</v>
      </c>
      <c r="N117" s="146" t="s">
        <v>852</v>
      </c>
    </row>
    <row r="118" spans="1:14" x14ac:dyDescent="0.25">
      <c r="A118" s="144" t="s">
        <v>525</v>
      </c>
      <c r="B118" s="145"/>
      <c r="C118" s="145"/>
      <c r="D118" s="145"/>
      <c r="E118" s="145"/>
      <c r="F118" s="145"/>
      <c r="G118" s="164">
        <v>348</v>
      </c>
      <c r="H118" s="165"/>
      <c r="I118" s="165"/>
      <c r="J118" s="165"/>
      <c r="K118" s="164">
        <v>1467</v>
      </c>
      <c r="L118" s="166"/>
      <c r="M118" s="164">
        <f ca="1">IF(ISNUMBER(INDIRECT("K" &amp; ROW())/INDIRECT("G" &amp; ROW())),INDIRECT("K" &amp; ROW())/INDIRECT("G" &amp; ROW()), " ")</f>
        <v>4.2155172413793105</v>
      </c>
      <c r="N118" s="146" t="s">
        <v>852</v>
      </c>
    </row>
    <row r="119" spans="1:14" x14ac:dyDescent="0.25">
      <c r="A119" s="144" t="s">
        <v>526</v>
      </c>
      <c r="B119" s="145"/>
      <c r="C119" s="145"/>
      <c r="D119" s="145"/>
      <c r="E119" s="145"/>
      <c r="F119" s="145"/>
      <c r="G119" s="164">
        <v>91</v>
      </c>
      <c r="H119" s="165"/>
      <c r="I119" s="165"/>
      <c r="J119" s="165"/>
      <c r="K119" s="164">
        <v>855</v>
      </c>
      <c r="L119" s="166"/>
      <c r="M119" s="164">
        <f ca="1">IF(ISNUMBER(INDIRECT("K" &amp; ROW())/INDIRECT("G" &amp; ROW())),INDIRECT("K" &amp; ROW())/INDIRECT("G" &amp; ROW()), " ")</f>
        <v>9.395604395604396</v>
      </c>
      <c r="N119" s="146" t="s">
        <v>852</v>
      </c>
    </row>
    <row r="120" spans="1:14" x14ac:dyDescent="0.25">
      <c r="A120" s="144" t="s">
        <v>527</v>
      </c>
      <c r="B120" s="145"/>
      <c r="C120" s="145"/>
      <c r="D120" s="145"/>
      <c r="E120" s="145"/>
      <c r="F120" s="145"/>
      <c r="G120" s="164">
        <v>18659</v>
      </c>
      <c r="H120" s="165"/>
      <c r="I120" s="165"/>
      <c r="J120" s="165"/>
      <c r="K120" s="164">
        <v>139794</v>
      </c>
      <c r="L120" s="166"/>
      <c r="M120" s="164">
        <f ca="1">IF(ISNUMBER(INDIRECT("K" &amp; ROW())/INDIRECT("G" &amp; ROW())),INDIRECT("K" &amp; ROW())/INDIRECT("G" &amp; ROW()), " ")</f>
        <v>7.4920413741358054</v>
      </c>
      <c r="N120" s="146" t="s">
        <v>852</v>
      </c>
    </row>
    <row r="121" spans="1:14" ht="30" customHeight="1" x14ac:dyDescent="0.25">
      <c r="A121" s="144" t="s">
        <v>528</v>
      </c>
      <c r="B121" s="145"/>
      <c r="C121" s="145"/>
      <c r="D121" s="145"/>
      <c r="E121" s="145"/>
      <c r="F121" s="145"/>
      <c r="G121" s="164">
        <v>1359.99</v>
      </c>
      <c r="H121" s="165"/>
      <c r="I121" s="165"/>
      <c r="J121" s="165"/>
      <c r="K121" s="164">
        <v>5269.73</v>
      </c>
      <c r="L121" s="166"/>
      <c r="M121" s="164">
        <f ca="1">IF(ISNUMBER(INDIRECT("K" &amp; ROW())/INDIRECT("G" &amp; ROW())),INDIRECT("K" &amp; ROW())/INDIRECT("G" &amp; ROW()), " ")</f>
        <v>3.8748299619850144</v>
      </c>
      <c r="N121" s="146" t="s">
        <v>852</v>
      </c>
    </row>
    <row r="122" spans="1:14" x14ac:dyDescent="0.25">
      <c r="A122" s="147" t="s">
        <v>529</v>
      </c>
      <c r="B122" s="148"/>
      <c r="C122" s="148"/>
      <c r="D122" s="148"/>
      <c r="E122" s="148"/>
      <c r="F122" s="148"/>
      <c r="G122" s="167">
        <v>20018.990000000002</v>
      </c>
      <c r="H122" s="168"/>
      <c r="I122" s="168"/>
      <c r="J122" s="168"/>
      <c r="K122" s="167">
        <v>145063.73000000001</v>
      </c>
      <c r="L122" s="169"/>
      <c r="M122" s="167">
        <f ca="1">IF(ISNUMBER(INDIRECT("K" &amp; ROW())/INDIRECT("G" &amp; ROW())),INDIRECT("K" &amp; ROW())/INDIRECT("G" &amp; ROW()), " ")</f>
        <v>7.246306132327355</v>
      </c>
      <c r="N122" s="149" t="s">
        <v>852</v>
      </c>
    </row>
    <row r="123" spans="1:14" x14ac:dyDescent="0.25">
      <c r="A123" s="48"/>
      <c r="G123" s="67"/>
      <c r="H123" s="68"/>
      <c r="I123" s="68"/>
      <c r="J123" s="68"/>
      <c r="K123" s="67"/>
      <c r="L123" s="69"/>
      <c r="M123" s="67"/>
      <c r="N123" s="48"/>
    </row>
    <row r="124" spans="1:14" x14ac:dyDescent="0.25">
      <c r="A124" s="28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70"/>
      <c r="M124" s="29"/>
      <c r="N124" s="29"/>
    </row>
    <row r="125" spans="1:14" x14ac:dyDescent="0.25">
      <c r="A125" s="75" t="s">
        <v>68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70"/>
      <c r="M125" s="29"/>
      <c r="N125" s="29"/>
    </row>
    <row r="126" spans="1:14" x14ac:dyDescent="0.25">
      <c r="A126" s="3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70"/>
      <c r="M126" s="29"/>
      <c r="N126" s="29"/>
    </row>
    <row r="127" spans="1:14" x14ac:dyDescent="0.25">
      <c r="A127" s="75" t="s">
        <v>69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70"/>
      <c r="M127" s="29"/>
      <c r="N127" s="29"/>
    </row>
  </sheetData>
  <mergeCells count="51">
    <mergeCell ref="A117:F117"/>
    <mergeCell ref="A118:F118"/>
    <mergeCell ref="A119:F119"/>
    <mergeCell ref="A120:F120"/>
    <mergeCell ref="A121:F121"/>
    <mergeCell ref="A122:F122"/>
    <mergeCell ref="A111:F111"/>
    <mergeCell ref="A112:F112"/>
    <mergeCell ref="A113:F113"/>
    <mergeCell ref="A114:F114"/>
    <mergeCell ref="A115:F115"/>
    <mergeCell ref="A116:F116"/>
    <mergeCell ref="A105:F105"/>
    <mergeCell ref="A106:F106"/>
    <mergeCell ref="A107:F107"/>
    <mergeCell ref="A108:F108"/>
    <mergeCell ref="A109:F109"/>
    <mergeCell ref="A110:F110"/>
    <mergeCell ref="A24:N24"/>
    <mergeCell ref="A25:N25"/>
    <mergeCell ref="A41:N41"/>
    <mergeCell ref="A50:N50"/>
    <mergeCell ref="A99:N99"/>
    <mergeCell ref="A100:N10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2015-04-24T13:44:57Z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