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5" i="16"/>
  <c r="M36" i="16"/>
  <c r="M37" i="16"/>
  <c r="M38" i="16"/>
  <c r="M39" i="16"/>
  <c r="M40" i="16"/>
  <c r="M41" i="16"/>
  <c r="M42" i="16"/>
  <c r="M44" i="16"/>
  <c r="M45" i="16"/>
  <c r="M46" i="16"/>
  <c r="M47" i="16"/>
  <c r="M48" i="16"/>
  <c r="M49" i="16"/>
  <c r="M50" i="16"/>
  <c r="M51" i="16"/>
  <c r="M52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79" i="16"/>
  <c r="M80" i="16"/>
  <c r="M81" i="16"/>
  <c r="M82" i="16"/>
  <c r="M83" i="16"/>
  <c r="M84" i="16"/>
  <c r="M85" i="16"/>
  <c r="M86" i="16"/>
  <c r="M87" i="16"/>
  <c r="M88" i="16"/>
  <c r="M89" i="16"/>
  <c r="M90" i="16"/>
  <c r="M91" i="16"/>
  <c r="M92" i="16"/>
  <c r="M93" i="16"/>
  <c r="M94" i="16"/>
  <c r="M95" i="16"/>
  <c r="M96" i="16"/>
  <c r="M97" i="16"/>
  <c r="M98" i="16"/>
  <c r="M99" i="16"/>
  <c r="M100" i="16"/>
  <c r="M101" i="16"/>
  <c r="M102" i="16"/>
  <c r="M103" i="16"/>
  <c r="M104" i="16"/>
  <c r="M105" i="16"/>
  <c r="M106" i="16"/>
  <c r="M107" i="16"/>
  <c r="M108" i="16"/>
  <c r="M109" i="16"/>
  <c r="M110" i="16"/>
  <c r="M111" i="16"/>
  <c r="M114" i="16"/>
  <c r="M115" i="16"/>
  <c r="M116" i="16"/>
  <c r="M117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228" i="8"/>
  <c r="K227" i="8"/>
  <c r="H228" i="8"/>
  <c r="H227" i="8"/>
  <c r="J14" i="16"/>
  <c r="G14" i="16"/>
  <c r="K30" i="8"/>
  <c r="H30" i="8"/>
  <c r="A18" i="16"/>
  <c r="B34" i="8"/>
  <c r="M118" i="16"/>
  <c r="M122" i="16"/>
  <c r="M126" i="16"/>
  <c r="M130" i="16"/>
  <c r="M134" i="16"/>
  <c r="M138" i="16"/>
  <c r="M120" i="16"/>
  <c r="M128" i="16"/>
  <c r="M132" i="16"/>
  <c r="M119" i="16"/>
  <c r="M123" i="16"/>
  <c r="M127" i="16"/>
  <c r="M131" i="16"/>
  <c r="M135" i="16"/>
  <c r="M139" i="16"/>
  <c r="M124" i="16"/>
  <c r="M136" i="16"/>
  <c r="M121" i="16"/>
  <c r="M125" i="16"/>
  <c r="M129" i="16"/>
  <c r="M133" i="16"/>
  <c r="M137" i="16"/>
  <c r="M140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203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203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203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203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203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203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203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23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23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118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118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118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118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118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14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14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<sst xmlns="http://schemas.openxmlformats.org/spreadsheetml/2006/main" count="1534" uniqueCount="876">
  <si>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</si>
  <si>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</si>
  <si>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</si>
  <si>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</si>
  <si>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</si>
  <si>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</si>
  <si>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</si>
  <si>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</si>
  <si>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</si>
  <si>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</si>
  <si>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</si>
  <si>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</si>
  <si>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</si>
  <si>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</si>
  <si>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</si>
  <si>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</si>
  <si>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</si>
  <si>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</si>
  <si>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</si>
  <si>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</si>
  <si>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</si>
  <si>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</si>
  <si>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</si>
  <si>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</si>
  <si>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</si>
  <si>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</si>
  <si>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</si>
  <si>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</si>
  <si>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</si>
  <si>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</si>
  <si>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</si>
  <si>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</si>
  <si>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</si>
  <si>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</si>
  <si>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</si>
  <si>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</si>
  <si>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</si>
  <si>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</si>
  <si>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</si>
  <si>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</si>
  <si>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</si>
  <si>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</si>
  <si>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</si>
  <si>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</si>
  <si>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</si>
  <si>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</si>
  <si>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</si>
  <si>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</si>
  <si>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</si>
  <si>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</si>
  <si>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</si>
  <si>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</si>
  <si>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</si>
  <si>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</si>
  <si>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</si>
  <si>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</si>
  <si>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</si>
  <si>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</si>
  <si>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</si>
  <si>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</si>
  <si>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</si>
  <si>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</si>
  <si>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</si>
  <si>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</si>
  <si>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</si>
  <si>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</si>
  <si>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</si>
  <si>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на Надежды 1</t>
  </si>
  <si>
    <t>Сдал:  _________________ //</t>
  </si>
  <si>
    <t>Принял:  _________________ //</t>
  </si>
  <si>
    <t>Раздел 1. Замена  канализационного стояка. кв.№59 заявка от 28.03.2014г.</t>
  </si>
  <si>
    <t>ТЕРр65-2-2
Разборка трубопроводов из чугунных канализационных труб диаметром: 100 мм
100 м трубопровода с фасонными частями
НР 63%=74%*0.85 от ФОТ
СП 40%=50%*0.8 от ФОТ</t>
  </si>
  <si>
    <t>0,02
63
40</t>
  </si>
  <si>
    <t>10,79
_____
4,49</t>
  </si>
  <si>
    <t>18
13
9</t>
  </si>
  <si>
    <t>202
127
81</t>
  </si>
  <si>
    <t>Р</t>
  </si>
  <si>
    <t>1
_____
1</t>
  </si>
  <si>
    <t>ТЕР16-04-001-02
Прокладка трубопроводов канализации из полиэтиленовых труб высокой плотности диаметром: 100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 трубопровода
НР 98%=128%*(0.9*0.85) от ФОТ
СП 56%=83%*(0.85*0.8) от ФОТ</t>
  </si>
  <si>
    <t>0,02
98
56</t>
  </si>
  <si>
    <t>888,33
_____
5724,08</t>
  </si>
  <si>
    <t>36,38
_____
1,23</t>
  </si>
  <si>
    <t>133
21
13</t>
  </si>
  <si>
    <t>18
_____
114</t>
  </si>
  <si>
    <t>696
192
110</t>
  </si>
  <si>
    <t>196
_____
496</t>
  </si>
  <si>
    <t>ТСЦ-507-0723
Заглушка полиэтиленовая (ревизия) с удлиненным хвостовиком SDR 11, диаметр: 110 мм (ТУ2248-001-18425183-01)
шт.</t>
  </si>
  <si>
    <t>1
98
56</t>
  </si>
  <si>
    <t xml:space="preserve">
_____
103,75</t>
  </si>
  <si>
    <t xml:space="preserve">
_____
104</t>
  </si>
  <si>
    <t xml:space="preserve">
_____
183</t>
  </si>
  <si>
    <t>М</t>
  </si>
  <si>
    <t>ТСЦ-507-0779
Переход: «полиэтилен-сталь 110х108»
шт.</t>
  </si>
  <si>
    <t xml:space="preserve">
_____
700</t>
  </si>
  <si>
    <t xml:space="preserve">
_____
897</t>
  </si>
  <si>
    <t>ТСЦ-101-1793
Манжеты резиновые
шт.</t>
  </si>
  <si>
    <t xml:space="preserve">
_____
15,1</t>
  </si>
  <si>
    <t xml:space="preserve">
_____
15</t>
  </si>
  <si>
    <t xml:space="preserve">
_____
39</t>
  </si>
  <si>
    <t>Раздел 2. Ремонт канализационной трубы кв.№81  заявка от 13.03.2014г.</t>
  </si>
  <si>
    <t>ТЕРр66-38-3
Заполнение трубопроводов или межтрубного пространства при трубах в футляре: цементным раствором
1 м3 заполнения
НР 92%=108%*0.85 от ФОТ
СП 54%=68%*0.8 от ФОТ</t>
  </si>
  <si>
    <t>0,02
92
54</t>
  </si>
  <si>
    <t>26,1
_____
626,55</t>
  </si>
  <si>
    <t>79,18
_____
8,27</t>
  </si>
  <si>
    <t>15
1
1</t>
  </si>
  <si>
    <t>1
_____
12</t>
  </si>
  <si>
    <t>79
7
4</t>
  </si>
  <si>
    <t>6
_____
64</t>
  </si>
  <si>
    <t>9
_____
2</t>
  </si>
  <si>
    <t>Раздел 3. подъезд 1  Ремонт системы отопления</t>
  </si>
  <si>
    <t>ТЕР16-02-001-01
Прокладка трубопроводов отопления из стальных водогазопроводных неоцинкованных труб диаметром: 15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 трубопровода
НР 98%=128%*(0.9*0.85) от ФОТ
СП 56%=83%*(0.85*0.8) от ФОТ</t>
  </si>
  <si>
    <t>0,025
98
56</t>
  </si>
  <si>
    <t>461,06
_____
2289,72</t>
  </si>
  <si>
    <t>68,01
_____
3,06</t>
  </si>
  <si>
    <t>70
14
9</t>
  </si>
  <si>
    <t>12
_____
56</t>
  </si>
  <si>
    <t>334
125
72</t>
  </si>
  <si>
    <t>127
_____
198</t>
  </si>
  <si>
    <t>9
_____
1</t>
  </si>
  <si>
    <t>ТЕРр65-23-2
Слив и наполнение водой системы отопления: с осмотром системы
1000 м3 объема здания
НР 63%=74%*0.85 от ФОТ
СП 40%=50%*0.8 от ФОТ</t>
  </si>
  <si>
    <t>0,15
63
40</t>
  </si>
  <si>
    <t>2
1
1</t>
  </si>
  <si>
    <t>23
14
9</t>
  </si>
  <si>
    <t>ТСЦ-302-1236
Сгоны стальные с муфтой и контргайкой, диаметром: 15 мм
шт.</t>
  </si>
  <si>
    <t>6
98
56</t>
  </si>
  <si>
    <t xml:space="preserve">
_____
17,6</t>
  </si>
  <si>
    <t xml:space="preserve">
_____
106</t>
  </si>
  <si>
    <t xml:space="preserve">
_____
168</t>
  </si>
  <si>
    <t>ТЕР16-07-003-01
Врезка в действующие внутренние сети трубопроводов отопления и водоснабжения диаметром: 15 мм
1 врезка
НР 98%=128%*(0.9*0.85) от ФОТ
СП 56%=83%*(0.85*0.8) от ФОТ</t>
  </si>
  <si>
    <t>2
98
56</t>
  </si>
  <si>
    <t>55,93
_____
26,64</t>
  </si>
  <si>
    <t>175
129
80</t>
  </si>
  <si>
    <t>112
_____
53</t>
  </si>
  <si>
    <t>1502
1207
690</t>
  </si>
  <si>
    <t>1232
_____
217</t>
  </si>
  <si>
    <t>ТЕРр65-5-1
Смена вентилей и клапанов обратных муфтовых диаметром: до 20 мм
100 шт.
НР 88%=103%*0.85 от ФОТ
СП 48%=60%*0.8 от ФОТ</t>
  </si>
  <si>
    <t>0,02
88
48</t>
  </si>
  <si>
    <t>929,07
_____
76,36</t>
  </si>
  <si>
    <t>20
20
11</t>
  </si>
  <si>
    <t>19
_____
1</t>
  </si>
  <si>
    <t>210
180
98</t>
  </si>
  <si>
    <t>205
_____
4</t>
  </si>
  <si>
    <t>ТСЦ-302-3318
Вентиль 20 мм
шт.</t>
  </si>
  <si>
    <t xml:space="preserve">
_____
95,8</t>
  </si>
  <si>
    <t xml:space="preserve">
_____
192</t>
  </si>
  <si>
    <t xml:space="preserve">
_____
641</t>
  </si>
  <si>
    <t>Раздел 4. Замена стояка отопления.Подвал. заявка от 14.03.2014г.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</si>
  <si>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</si>
  <si>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0,005
88
48</t>
  </si>
  <si>
    <t>1000,16
_____
1380,62</t>
  </si>
  <si>
    <t>54,89
_____
1,4</t>
  </si>
  <si>
    <t>12
5
3</t>
  </si>
  <si>
    <t>5
_____
7</t>
  </si>
  <si>
    <t>80
48
26</t>
  </si>
  <si>
    <t>55
_____
24</t>
  </si>
  <si>
    <t xml:space="preserve">
_____
35</t>
  </si>
  <si>
    <t xml:space="preserve">
_____
56</t>
  </si>
  <si>
    <t>Раздел 5. Ремонт системы отопления в подвале  от 19.02.2014г.</t>
  </si>
  <si>
    <t>0,025
88
48</t>
  </si>
  <si>
    <t>61
26
15</t>
  </si>
  <si>
    <t>25
_____
35</t>
  </si>
  <si>
    <t>399
243
132</t>
  </si>
  <si>
    <t>276
_____
116</t>
  </si>
  <si>
    <t>4
98
56</t>
  </si>
  <si>
    <t xml:space="preserve">
_____
70</t>
  </si>
  <si>
    <t xml:space="preserve">
_____
112</t>
  </si>
  <si>
    <t>ТСЦ-302-3234
Контргайка
шт.</t>
  </si>
  <si>
    <t xml:space="preserve">
_____
2,41</t>
  </si>
  <si>
    <t xml:space="preserve">
_____
5</t>
  </si>
  <si>
    <t>ТСЦ-302-3246
Угольники прямые
10 шт.</t>
  </si>
  <si>
    <t>0,2
98
56</t>
  </si>
  <si>
    <t xml:space="preserve">
_____
77,7</t>
  </si>
  <si>
    <t xml:space="preserve">
_____
16</t>
  </si>
  <si>
    <t xml:space="preserve">
_____
73</t>
  </si>
  <si>
    <t>ТСЦ-302-1266
Вентили проходные муфтовые: 15Б1БК для воды и пара давлением 1,6 МПа (16 кгс/см2), диаметром 20 мм
(ремонт ПЗ=0,6 (ОЗП=0,6; ЭМ=0,6 к расх.; ЗПМ=0,6; МАТ=0,6 к расх.; ТЗ=0,6; ТЗМ=0,6))
шт.</t>
  </si>
  <si>
    <t xml:space="preserve">
_____
14,94</t>
  </si>
  <si>
    <t xml:space="preserve">
_____
30</t>
  </si>
  <si>
    <t xml:space="preserve">
_____
140</t>
  </si>
  <si>
    <t>Раздел 6. Замена стояков кв.46 от 18.02.2014г.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</si>
  <si>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2 406,83 = 5 229,34 - 97,8 x 28,86
НР 88%=103%*0.85 от ФОТ
СП 48%=60%*0.8 от ФОТ</t>
  </si>
  <si>
    <t>0,04
88
48</t>
  </si>
  <si>
    <t>2225,28
_____
105,38</t>
  </si>
  <si>
    <t>96
92
53</t>
  </si>
  <si>
    <t>89
_____
4</t>
  </si>
  <si>
    <t>1007
863
471</t>
  </si>
  <si>
    <t>981
_____
10</t>
  </si>
  <si>
    <t>ТСЦ-507-3367
Труба из полипропилена PN 25/25
м</t>
  </si>
  <si>
    <t>4
63
40</t>
  </si>
  <si>
    <t xml:space="preserve">
_____
16,92</t>
  </si>
  <si>
    <t xml:space="preserve">
_____
68</t>
  </si>
  <si>
    <t xml:space="preserve">
_____
190</t>
  </si>
  <si>
    <t>ТСЦ-507-5056
Муфта полипропиленовая переходная диаметром 25х20 мм
шт.</t>
  </si>
  <si>
    <t>2
88
48</t>
  </si>
  <si>
    <t xml:space="preserve">
_____
0,97</t>
  </si>
  <si>
    <t xml:space="preserve">
_____
2</t>
  </si>
  <si>
    <t xml:space="preserve">
_____
9</t>
  </si>
  <si>
    <t>ТСЦ-507-3174
Угольник 90 град. полипропиленовый диаметром 25 мм
шт.</t>
  </si>
  <si>
    <t xml:space="preserve">
_____
2,45</t>
  </si>
  <si>
    <t xml:space="preserve">
_____
12</t>
  </si>
  <si>
    <t>ТСЦ-507-5074
Муфта полипропиленовая комбинированная, с внутренней резьбой, разъемная диаметром 20х1/2"
шт.</t>
  </si>
  <si>
    <t xml:space="preserve">
_____
12,46</t>
  </si>
  <si>
    <t xml:space="preserve">
_____
25</t>
  </si>
  <si>
    <t xml:space="preserve">
_____
58</t>
  </si>
  <si>
    <t>Раздел 7. Врезка вентилей в болерной от 21.03.2014г.</t>
  </si>
  <si>
    <t>ТЕР16-07-003-01
Врезка в действующие внутренние сети трубопроводов отопления и водоснабжения диаметром: 15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 врезка
НР 98%=128%*(0.9*0.85) от ФОТ
СП 56%=83%*(0.85*0.8) от ФОТ</t>
  </si>
  <si>
    <t>64,32
_____
26,64</t>
  </si>
  <si>
    <t>195
148
92</t>
  </si>
  <si>
    <t>129
_____
53</t>
  </si>
  <si>
    <t>1700
1389
794</t>
  </si>
  <si>
    <t>1417
_____
217</t>
  </si>
  <si>
    <t>ТСЦ-302-1237
Сгоны стальные с муфтой и контргайкой, диаметром: 20 мм
шт.</t>
  </si>
  <si>
    <t>2
63
40</t>
  </si>
  <si>
    <t xml:space="preserve">
_____
18,6</t>
  </si>
  <si>
    <t xml:space="preserve">
_____
37</t>
  </si>
  <si>
    <t xml:space="preserve">
_____
69</t>
  </si>
  <si>
    <t>Раздел 8. Ремонт системы отопления кв.58 от 25.03.2014г.</t>
  </si>
  <si>
    <t>ТЕРр65-16-1
Смена сгонов у трубопроводов диаметром: до 20 мм
100 сгонов
НР 88%=103%*0.85 от ФОТ
СП 48%=60%*0.8 от ФОТ</t>
  </si>
  <si>
    <t>345,26
_____
1904,31</t>
  </si>
  <si>
    <t>0,67
_____
0,28</t>
  </si>
  <si>
    <t>45
7
4</t>
  </si>
  <si>
    <t>7
_____
38</t>
  </si>
  <si>
    <t>148
67
36</t>
  </si>
  <si>
    <t>76
_____
72</t>
  </si>
  <si>
    <t>0,09
63
40</t>
  </si>
  <si>
    <t>1
1
1</t>
  </si>
  <si>
    <t>14
9
6</t>
  </si>
  <si>
    <t>Раздел 9. Смена труб канализации в подвале от 26.03.2014г.</t>
  </si>
  <si>
    <t>0,03
63
40</t>
  </si>
  <si>
    <t>28
21
14</t>
  </si>
  <si>
    <t>303
191
121</t>
  </si>
  <si>
    <t>0,03
98
56</t>
  </si>
  <si>
    <t>199
31
19</t>
  </si>
  <si>
    <t>27
_____
171</t>
  </si>
  <si>
    <t>1044
288
165</t>
  </si>
  <si>
    <t>294
_____
744</t>
  </si>
  <si>
    <t xml:space="preserve">
_____
77</t>
  </si>
  <si>
    <t>Окраска бойлера</t>
  </si>
  <si>
    <t>ТЕРр62-32-2
Окраска масляными составами ранее окрашенных поверхностей труб: стальных за 2 раза
100 м2 окрашиваемой поверхности
НР 68%=80%*0.85 от ФОТ
СП 40%=50%*0.8 от ФОТ</t>
  </si>
  <si>
    <t>0,225
68
40</t>
  </si>
  <si>
    <t>824,54
_____
585,82</t>
  </si>
  <si>
    <t>318
149
93</t>
  </si>
  <si>
    <t>186
_____
132</t>
  </si>
  <si>
    <t>2381
1390
818</t>
  </si>
  <si>
    <t>2044
_____
336</t>
  </si>
  <si>
    <t>1,12
68
40</t>
  </si>
  <si>
    <t>1581
738
462</t>
  </si>
  <si>
    <t>923
_____
657</t>
  </si>
  <si>
    <t>11851
6918
4070</t>
  </si>
  <si>
    <t>10174
_____
1671</t>
  </si>
  <si>
    <t>Раздел 10. Остекление  окон 1-6 под.от 17.01.2014г.</t>
  </si>
  <si>
    <t>ТЕРр63-1-2
Смена стекол толщиной 2-3 мм на штапиках по замазке: в деревянных переплетах при площади стекла до 0,5 м2
100 м2 остекления
НР 65%=77%*0.85 от ФОТ
СП 40%=50%*0.8 от ФОТ</t>
  </si>
  <si>
    <t>0,1352
65
40</t>
  </si>
  <si>
    <t>2116,11
_____
4194,75</t>
  </si>
  <si>
    <t>34,23
_____
3,51</t>
  </si>
  <si>
    <t>858
220
143</t>
  </si>
  <si>
    <t>286
_____
567</t>
  </si>
  <si>
    <t>5344
2054
1264</t>
  </si>
  <si>
    <t>3155
_____
2164</t>
  </si>
  <si>
    <t>25
_____
5</t>
  </si>
  <si>
    <t>Раздел 11. АПРЕЛЬ</t>
  </si>
  <si>
    <t>6 подъезд</t>
  </si>
  <si>
    <t>ТЕРр65-10-1
Очистка канализационной сети: внутренней
100 м трубопровода
НР 88%=103%*0.85 от ФОТ
СП 48%=60%*0.8 от ФОТ</t>
  </si>
  <si>
    <t>0,1
88
48</t>
  </si>
  <si>
    <t>332,63
_____
174,41</t>
  </si>
  <si>
    <t>51
34
20</t>
  </si>
  <si>
    <t>33
_____
18</t>
  </si>
  <si>
    <t>434
323
176</t>
  </si>
  <si>
    <t>367
_____
66</t>
  </si>
  <si>
    <t>Ливневки</t>
  </si>
  <si>
    <t>0,78
88
48</t>
  </si>
  <si>
    <t>396
267
155</t>
  </si>
  <si>
    <t>259
_____
136</t>
  </si>
  <si>
    <t>3387
2518
1373</t>
  </si>
  <si>
    <t>2861
_____
522</t>
  </si>
  <si>
    <t>Раздел 12. МАЙ</t>
  </si>
  <si>
    <t>Ремонт кровли</t>
  </si>
  <si>
    <t>ТЕРр58-7-2
Ремонт отдельными местами рулонного покрытия с промазкой: битумными составами с заменой 2 слоев
100 м2 покрытия
НР 71%=83%*0.85 от ФОТ
СП 52%=65%*0.8 от ФОТ</t>
  </si>
  <si>
    <t>0,7731
71
52</t>
  </si>
  <si>
    <t>475,59
_____
2337</t>
  </si>
  <si>
    <t>75,72
_____
3,79</t>
  </si>
  <si>
    <t>2233
308
241</t>
  </si>
  <si>
    <t>368
_____
1806</t>
  </si>
  <si>
    <t>59
_____
3</t>
  </si>
  <si>
    <t>10411
2900
2124</t>
  </si>
  <si>
    <t>4053
_____
6131</t>
  </si>
  <si>
    <t>227
_____
32</t>
  </si>
  <si>
    <t>ТСЦ-101-3336
Бикрост ХПП-3,0
м2</t>
  </si>
  <si>
    <t>180
71
52</t>
  </si>
  <si>
    <t xml:space="preserve">
_____
18,2</t>
  </si>
  <si>
    <t xml:space="preserve">
_____
3276</t>
  </si>
  <si>
    <t xml:space="preserve">
_____
9328</t>
  </si>
  <si>
    <t>ТЕРр69-9-1
Очистка кровли от строительного мусора
100 т мусора
НР 66%=78%*0.85 от ФОТ
СП 40%=50%*0.8 от ФОТ</t>
  </si>
  <si>
    <t>0,006006
66
40</t>
  </si>
  <si>
    <t>12
9
6</t>
  </si>
  <si>
    <t>130
86
52</t>
  </si>
  <si>
    <t>С600-2029-1
Погрузочные работы при автомобильных перевозках: мусор строительный
т
НР 85%=100%*0.85 от ФОТ
СП 48%=60%*0.8 от ФОТ</t>
  </si>
  <si>
    <t>0,006006
85
48</t>
  </si>
  <si>
    <t>С601-9002
Перевозка грузов автомобилями-самосвалами (работающими вне карьеров): расстояние 2 км, класс груза I
т
НР 0%=0%*0.85 от ФОТ
СП 0%=0%*0.8 от ФОТ</t>
  </si>
  <si>
    <t>0,006006
0
0</t>
  </si>
  <si>
    <t>кв.39,36</t>
  </si>
  <si>
    <t>0,01
88
48</t>
  </si>
  <si>
    <t>24
23
13</t>
  </si>
  <si>
    <t>22
_____
1</t>
  </si>
  <si>
    <t>252
216
118</t>
  </si>
  <si>
    <t>245
_____
3</t>
  </si>
  <si>
    <t>1
88
48</t>
  </si>
  <si>
    <t xml:space="preserve">
_____
17</t>
  </si>
  <si>
    <t xml:space="preserve">
_____
48</t>
  </si>
  <si>
    <t>Раздел 13. ИЮНЬ</t>
  </si>
  <si>
    <t>кв.3</t>
  </si>
  <si>
    <t>подвал</t>
  </si>
  <si>
    <t>Раздел 14. ИЮЛЬ</t>
  </si>
  <si>
    <t>0,018
88
48</t>
  </si>
  <si>
    <t>44
19
11</t>
  </si>
  <si>
    <t>18
_____
25</t>
  </si>
  <si>
    <t>287
174
95</t>
  </si>
  <si>
    <t>198
_____
84</t>
  </si>
  <si>
    <t>3
88
48</t>
  </si>
  <si>
    <t xml:space="preserve">
_____
103</t>
  </si>
  <si>
    <t>ТСЦ-302-1832
Кран шаровой муфтовый 11Б27П1, диаметром: 20 мм
шт.</t>
  </si>
  <si>
    <t xml:space="preserve">
_____
43,5</t>
  </si>
  <si>
    <t xml:space="preserve">
_____
87</t>
  </si>
  <si>
    <t xml:space="preserve">
_____
233</t>
  </si>
  <si>
    <t>ТЕРр65-8-2
Смена полиэтиленовых канализационных труб диаметром: до 100 мм
100 м трубопровода с фасонными частями
НР 88%=103%*0.85 от ФОТ
СП 48%=60%*0.8 от ФОТ</t>
  </si>
  <si>
    <t>0,03
88
48</t>
  </si>
  <si>
    <t>776,23
_____
6358,76</t>
  </si>
  <si>
    <t>27,39
_____
2,8</t>
  </si>
  <si>
    <t>215
24
14</t>
  </si>
  <si>
    <t>23
_____
191</t>
  </si>
  <si>
    <t>985
227
124</t>
  </si>
  <si>
    <t>257
_____
724</t>
  </si>
  <si>
    <t>4
_____
1</t>
  </si>
  <si>
    <t>ТСЦ-103-1017
Ревизии диаметром: 100 мм
шт.</t>
  </si>
  <si>
    <t xml:space="preserve">
_____
73,8</t>
  </si>
  <si>
    <t xml:space="preserve">
_____
148</t>
  </si>
  <si>
    <t xml:space="preserve">
_____
831</t>
  </si>
  <si>
    <t xml:space="preserve">
_____
45</t>
  </si>
  <si>
    <t xml:space="preserve">
_____
116</t>
  </si>
  <si>
    <t>кв.40,43</t>
  </si>
  <si>
    <t>ТСЦ-507-5008
Муфта полипропиленовая соединительная диаметром 25 мм
шт.</t>
  </si>
  <si>
    <t xml:space="preserve">
_____
0,95</t>
  </si>
  <si>
    <t xml:space="preserve">
_____
8</t>
  </si>
  <si>
    <t>кв.63,46</t>
  </si>
  <si>
    <t>Раздел 15. АВГУСТ</t>
  </si>
  <si>
    <t>кв.50</t>
  </si>
  <si>
    <t>0,023
88
48</t>
  </si>
  <si>
    <t>56
24
14</t>
  </si>
  <si>
    <t>23
_____
32</t>
  </si>
  <si>
    <t>367
223
121</t>
  </si>
  <si>
    <t>253
_____
107</t>
  </si>
  <si>
    <t>0,2
88
48</t>
  </si>
  <si>
    <t xml:space="preserve">
_____
18</t>
  </si>
  <si>
    <t>5 подъезд</t>
  </si>
  <si>
    <t>Раздел 16. СЕНТЯБРЬ</t>
  </si>
  <si>
    <t>кв.70</t>
  </si>
  <si>
    <t>4
88
48</t>
  </si>
  <si>
    <t xml:space="preserve">
_____
10</t>
  </si>
  <si>
    <t xml:space="preserve">
_____
50</t>
  </si>
  <si>
    <t xml:space="preserve">
_____
117</t>
  </si>
  <si>
    <t>0,028
88
48</t>
  </si>
  <si>
    <t>68
29
17</t>
  </si>
  <si>
    <t>28
_____
38</t>
  </si>
  <si>
    <t>446
272
148</t>
  </si>
  <si>
    <t>309
_____
129</t>
  </si>
  <si>
    <t xml:space="preserve">
_____
74</t>
  </si>
  <si>
    <t xml:space="preserve">
_____
138</t>
  </si>
  <si>
    <t xml:space="preserve">
_____
36</t>
  </si>
  <si>
    <t>Раздел 17. ОКТЯБРЬ</t>
  </si>
  <si>
    <t>Заделка подвал. окон</t>
  </si>
  <si>
    <t>ТЕРр52-16-1
Заделка подвальных окон: фанерой
10 м2
НР 79%=93%*0.85 от ФОТ
СП 60%=75%*0.8 от ФОТ</t>
  </si>
  <si>
    <t>0,08
79
60</t>
  </si>
  <si>
    <t>43,78
_____
331,69</t>
  </si>
  <si>
    <t>30
4
3</t>
  </si>
  <si>
    <t>4
_____
26</t>
  </si>
  <si>
    <t>109
31
23</t>
  </si>
  <si>
    <t>39
_____
70</t>
  </si>
  <si>
    <t>Остекление окон</t>
  </si>
  <si>
    <t>0,0356
65
40</t>
  </si>
  <si>
    <t>226
58
38</t>
  </si>
  <si>
    <t>75
_____
150</t>
  </si>
  <si>
    <t>1407
541
333</t>
  </si>
  <si>
    <t>831
_____
570</t>
  </si>
  <si>
    <t>6
_____
1</t>
  </si>
  <si>
    <t>Установка двери 06.10.2014</t>
  </si>
  <si>
    <t>ТЕРр56-21-1
Установка полотен: наружных кроме балконных
100 полотен
НР 70%=82%*0.85 от ФОТ
СП 50%=62%*0.8 от ФОТ</t>
  </si>
  <si>
    <t>0,01
70
50</t>
  </si>
  <si>
    <t>1987,06
_____
7313,85</t>
  </si>
  <si>
    <t>192,51
_____
24,25</t>
  </si>
  <si>
    <t>95
16
12</t>
  </si>
  <si>
    <t>20
_____
73</t>
  </si>
  <si>
    <t>470
155
111</t>
  </si>
  <si>
    <t>219
_____
241</t>
  </si>
  <si>
    <t>10
_____
3</t>
  </si>
  <si>
    <t>ТСЦ-203-0519
Полотна дверные деревянные (для плотничных дверей)
м2</t>
  </si>
  <si>
    <t>0,7
70
50</t>
  </si>
  <si>
    <t xml:space="preserve">
_____
232</t>
  </si>
  <si>
    <t xml:space="preserve">
_____
162</t>
  </si>
  <si>
    <t xml:space="preserve">
_____
370</t>
  </si>
  <si>
    <t>Бойлерная</t>
  </si>
  <si>
    <t>ТЕРр62-1-4
Окраска известковыми составами: по штукатурке
100 м2 окрашиваемой поверхности (без вычета проемов)
НР 68%=80%*0.85 от ФОТ
СП 40%=50%*0.8 от ФОТ</t>
  </si>
  <si>
    <t>0,8
68
40</t>
  </si>
  <si>
    <t>147,72
_____
26,66</t>
  </si>
  <si>
    <t>6,47
_____
1,4</t>
  </si>
  <si>
    <t>145
95
60</t>
  </si>
  <si>
    <t>118
_____
22</t>
  </si>
  <si>
    <t>5
_____
1</t>
  </si>
  <si>
    <t>1456
894
526</t>
  </si>
  <si>
    <t>1303
_____
127</t>
  </si>
  <si>
    <t>26
_____
12</t>
  </si>
  <si>
    <t>кв.78</t>
  </si>
  <si>
    <t>0,008
88
48</t>
  </si>
  <si>
    <t>19
8
5</t>
  </si>
  <si>
    <t>8
_____
11</t>
  </si>
  <si>
    <t>128
77
42</t>
  </si>
  <si>
    <t>88
_____
38</t>
  </si>
  <si>
    <t>кв.79,82</t>
  </si>
  <si>
    <t>0,022
88
48</t>
  </si>
  <si>
    <t>54
23
13</t>
  </si>
  <si>
    <t>22
_____
31</t>
  </si>
  <si>
    <t>351
213
116</t>
  </si>
  <si>
    <t>242
_____
103</t>
  </si>
  <si>
    <t>Раздел 18. НОЯБРЬ</t>
  </si>
  <si>
    <t>5 подъезд подвал</t>
  </si>
  <si>
    <t>9,36
63
40</t>
  </si>
  <si>
    <t>128
95
64</t>
  </si>
  <si>
    <t>1413
890
565</t>
  </si>
  <si>
    <t>0,015
88
48</t>
  </si>
  <si>
    <t>37
15
9</t>
  </si>
  <si>
    <t>15
_____
21</t>
  </si>
  <si>
    <t>239
145
79</t>
  </si>
  <si>
    <t>165
_____
70</t>
  </si>
  <si>
    <t>10
9
5</t>
  </si>
  <si>
    <t>105
90
49</t>
  </si>
  <si>
    <t>102
_____
3</t>
  </si>
  <si>
    <t xml:space="preserve">
_____
44</t>
  </si>
  <si>
    <t>кв.51</t>
  </si>
  <si>
    <t>ТЕРр65-23-1
Слив и наполнение водой системы отопления: без осмотра системы
1000 м3 объема здания
НР 63%=74%*0.85 от ФОТ
СП 40%=50%*0.8 от ФОТ</t>
  </si>
  <si>
    <t>0,25
63
40</t>
  </si>
  <si>
    <t>11
7
4</t>
  </si>
  <si>
    <t>0,004
88
48</t>
  </si>
  <si>
    <t>10
4
2</t>
  </si>
  <si>
    <t>4
_____
6</t>
  </si>
  <si>
    <t>64
39
21</t>
  </si>
  <si>
    <t>44
_____
19</t>
  </si>
  <si>
    <t>Раздел 19. ДЕКАБРЬ</t>
  </si>
  <si>
    <t>кв.67</t>
  </si>
  <si>
    <t>ТЕРр65-7-2
Смена внутренних трубопроводов из чугунных канализационных труб диаметром: до 100 мм
100 м трубопровода с фасонными частями
НР 88%=103%*0.85 от ФОТ
СП 48%=60%*0.8 от ФОТ</t>
  </si>
  <si>
    <t>2970,12
_____
14091,87</t>
  </si>
  <si>
    <t>123,24
_____
12,62</t>
  </si>
  <si>
    <t>430
76
44</t>
  </si>
  <si>
    <t>74
_____
353</t>
  </si>
  <si>
    <t>3123
722
394</t>
  </si>
  <si>
    <t>818
_____
2289</t>
  </si>
  <si>
    <t>16
_____
3</t>
  </si>
  <si>
    <t>подъезд 4,6</t>
  </si>
  <si>
    <t>0,4
88
48</t>
  </si>
  <si>
    <t>203
137
80</t>
  </si>
  <si>
    <t>133
_____
70</t>
  </si>
  <si>
    <t>1737
1291
704</t>
  </si>
  <si>
    <t>1467
_____
268</t>
  </si>
  <si>
    <t>кв.38</t>
  </si>
  <si>
    <t>ТЕРр65-6-26
Регулировка смывного бачка
100 приборов
НР 88%=103%*0.85 от ФОТ
СП 48%=60%*0.8 от ФОТ</t>
  </si>
  <si>
    <t>3
3
2</t>
  </si>
  <si>
    <t>35
31
17</t>
  </si>
  <si>
    <t>ТСЦ-302-1339
Вентиль муфтовый запорный 15Б3Р, диаметр 20 мм
шт.</t>
  </si>
  <si>
    <t xml:space="preserve">
_____
21,1</t>
  </si>
  <si>
    <t xml:space="preserve">
_____
21</t>
  </si>
  <si>
    <t xml:space="preserve">
_____
83</t>
  </si>
  <si>
    <t>Итого прямые затраты по акту</t>
  </si>
  <si>
    <t>3902
_____
13175</t>
  </si>
  <si>
    <t>124
_____
4</t>
  </si>
  <si>
    <t>43033
_____
36961</t>
  </si>
  <si>
    <t>585
_____
62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</si>
  <si>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</si>
  <si>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</si>
  <si>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</si>
  <si>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</si>
  <si>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</si>
  <si>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</si>
  <si>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</si>
  <si>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демонтаж и разборка (ремонтно-строительные)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</si>
  <si>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</si>
  <si>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Наружные инженерные сети: другие работы (ремонтно-строительные)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</si>
  <si>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</si>
  <si>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Малярные работы (ремонтно-строительные)</t>
  </si>
  <si>
    <t xml:space="preserve">    Стекольные, обойные и облицовочные работы (ремонтно-строительные)</t>
  </si>
  <si>
    <t xml:space="preserve">    Крыши, кровли (ремонтно-строительные)</t>
  </si>
  <si>
    <t xml:space="preserve">    Прочие ремонтно-строительные работы</t>
  </si>
  <si>
    <t xml:space="preserve">    Погрузо-разгрузочные работы при автоперевозках</t>
  </si>
  <si>
    <t xml:space="preserve">    Перевозка грузов автотранспортом</t>
  </si>
  <si>
    <t xml:space="preserve">    Фундаменты (ремонтно-строительные)</t>
  </si>
  <si>
    <t xml:space="preserve">    Проемы (ремонтно-строительные)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</si>
  <si>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</si>
  <si>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</si>
  <si>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</si>
  <si>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</si>
  <si>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</si>
  <si>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1-1-1</t>
  </si>
  <si>
    <t>Затраты труда рабочих (ср 1,1)</t>
  </si>
  <si>
    <t xml:space="preserve">чел.час
</t>
  </si>
  <si>
    <t xml:space="preserve">9,17
</t>
  </si>
  <si>
    <t xml:space="preserve">101,04
</t>
  </si>
  <si>
    <t>1-1-7</t>
  </si>
  <si>
    <t>Затраты труда рабочих (ср 1,7)</t>
  </si>
  <si>
    <t xml:space="preserve">9,64
</t>
  </si>
  <si>
    <t xml:space="preserve">106,27
</t>
  </si>
  <si>
    <t>1-2-1</t>
  </si>
  <si>
    <t>Затраты труда рабочих (ср 2,1)</t>
  </si>
  <si>
    <t xml:space="preserve">9,95
</t>
  </si>
  <si>
    <t xml:space="preserve">109,62
</t>
  </si>
  <si>
    <t>1-2-4</t>
  </si>
  <si>
    <t>Затраты труда рабочих (ср 2,4)</t>
  </si>
  <si>
    <t xml:space="preserve">10,23
</t>
  </si>
  <si>
    <t xml:space="preserve">112,7
</t>
  </si>
  <si>
    <t>1-2-5</t>
  </si>
  <si>
    <t>Затраты труда рабочих (ср 2,5)</t>
  </si>
  <si>
    <t xml:space="preserve">10,33
</t>
  </si>
  <si>
    <t xml:space="preserve">113,91
</t>
  </si>
  <si>
    <t>1-2-9</t>
  </si>
  <si>
    <t>Затраты труда рабочих (ср 2,9)</t>
  </si>
  <si>
    <t xml:space="preserve">10,69
</t>
  </si>
  <si>
    <t xml:space="preserve">117,79
</t>
  </si>
  <si>
    <t>1-3-0</t>
  </si>
  <si>
    <t>Затраты труда рабочих (ср 3)</t>
  </si>
  <si>
    <t xml:space="preserve">10,78
</t>
  </si>
  <si>
    <t xml:space="preserve">118,86
</t>
  </si>
  <si>
    <t>1-3-2</t>
  </si>
  <si>
    <t>Затраты труда рабочих (ср 3,2)</t>
  </si>
  <si>
    <t xml:space="preserve">11,05
</t>
  </si>
  <si>
    <t xml:space="preserve">121,81
</t>
  </si>
  <si>
    <t>1-3-3</t>
  </si>
  <si>
    <t>Затраты труда рабочих (ср 3,3)</t>
  </si>
  <si>
    <t xml:space="preserve">11,2
</t>
  </si>
  <si>
    <t xml:space="preserve">123,42
</t>
  </si>
  <si>
    <t>1-3-5</t>
  </si>
  <si>
    <t>Затраты труда рабочих (ср 3,5)</t>
  </si>
  <si>
    <t xml:space="preserve">11,47
</t>
  </si>
  <si>
    <t xml:space="preserve">126,37
</t>
  </si>
  <si>
    <t>1-3-8</t>
  </si>
  <si>
    <t>Затраты труда рабочих (ср 3,8)</t>
  </si>
  <si>
    <t xml:space="preserve">11,89
</t>
  </si>
  <si>
    <t xml:space="preserve">131,06
</t>
  </si>
  <si>
    <t>1-3-9</t>
  </si>
  <si>
    <t>Затраты труда рабочих (ср 3,9)</t>
  </si>
  <si>
    <t xml:space="preserve">12,03
</t>
  </si>
  <si>
    <t xml:space="preserve">132,53
</t>
  </si>
  <si>
    <t>1-4-0</t>
  </si>
  <si>
    <t>Затраты труда рабочих (ср 4)</t>
  </si>
  <si>
    <t xml:space="preserve">12,16
</t>
  </si>
  <si>
    <t xml:space="preserve">134,01
</t>
  </si>
  <si>
    <t>1-4-2</t>
  </si>
  <si>
    <t>Затраты труда рабочих (ср 4,2)</t>
  </si>
  <si>
    <t xml:space="preserve">12,54
</t>
  </si>
  <si>
    <t xml:space="preserve">138,16
</t>
  </si>
  <si>
    <t>1-4-3</t>
  </si>
  <si>
    <t>Затраты труда рабочих (ср 4,3)</t>
  </si>
  <si>
    <t xml:space="preserve">12,72
</t>
  </si>
  <si>
    <t xml:space="preserve">140,17
</t>
  </si>
  <si>
    <t>1-4-5</t>
  </si>
  <si>
    <t>Затраты труда рабочих (ср 4,5)</t>
  </si>
  <si>
    <t xml:space="preserve">13,09
</t>
  </si>
  <si>
    <t xml:space="preserve">144,19
</t>
  </si>
  <si>
    <t>Затраты труда машинистов</t>
  </si>
  <si>
    <t xml:space="preserve">
</t>
  </si>
  <si>
    <t xml:space="preserve">                  Машины и механизмы</t>
  </si>
  <si>
    <t>Подъемники грузоподъемностью до 500 кг одномачтовые, высота подъема: 45 м</t>
  </si>
  <si>
    <t xml:space="preserve">маш.-ч
</t>
  </si>
  <si>
    <t xml:space="preserve">33,73
</t>
  </si>
  <si>
    <t xml:space="preserve">155
</t>
  </si>
  <si>
    <t>ГК ЕТО, пост.№ 4/1 (031121)</t>
  </si>
  <si>
    <t>Установки для сварки: ручной дуговой (постоянного тока)</t>
  </si>
  <si>
    <t xml:space="preserve">7,84
</t>
  </si>
  <si>
    <t xml:space="preserve">45
</t>
  </si>
  <si>
    <t>ГК ЕТО, пост.№ 4/1</t>
  </si>
  <si>
    <t>Аппарат для газовой сварки и резки</t>
  </si>
  <si>
    <t xml:space="preserve">1,29
</t>
  </si>
  <si>
    <t xml:space="preserve">3
</t>
  </si>
  <si>
    <t>Бетононасосы при работе на: строительстве тоннелей, 10 м3/ч (передвижные)</t>
  </si>
  <si>
    <t xml:space="preserve">116,72
</t>
  </si>
  <si>
    <t xml:space="preserve">650,41
</t>
  </si>
  <si>
    <t>ЧелСЦена,февраль 2014 г., ч.2</t>
  </si>
  <si>
    <t>Котлы битумные: передвижные 400 л</t>
  </si>
  <si>
    <t xml:space="preserve">32,24
</t>
  </si>
  <si>
    <t xml:space="preserve">100
</t>
  </si>
  <si>
    <t>Дрели: электрические</t>
  </si>
  <si>
    <t xml:space="preserve">2,32
</t>
  </si>
  <si>
    <t xml:space="preserve">11
</t>
  </si>
  <si>
    <t>Автомобили бортовые, грузоподъемность: до 5 т</t>
  </si>
  <si>
    <t xml:space="preserve">103,2
</t>
  </si>
  <si>
    <t xml:space="preserve">570
</t>
  </si>
  <si>
    <t>С600-2029-1</t>
  </si>
  <si>
    <t>Погрузочные работы при автомобильных перевозках: мусор строительный</t>
  </si>
  <si>
    <t xml:space="preserve">т
</t>
  </si>
  <si>
    <t xml:space="preserve">3,3
</t>
  </si>
  <si>
    <t xml:space="preserve">26,59
</t>
  </si>
  <si>
    <t>С601-9002</t>
  </si>
  <si>
    <t>Перевозка грузов автомобилями-самосвалами (работающими вне карьеров): расстояние 2 км, класс груза I</t>
  </si>
  <si>
    <t xml:space="preserve">5,69
</t>
  </si>
  <si>
    <t xml:space="preserve">27,65
</t>
  </si>
  <si>
    <t xml:space="preserve">                  Материалы</t>
  </si>
  <si>
    <t>101-0162</t>
  </si>
  <si>
    <t>Гвозди отделочные круглые: 1,6x25 мм</t>
  </si>
  <si>
    <t xml:space="preserve">13160
</t>
  </si>
  <si>
    <t xml:space="preserve">40466,41
</t>
  </si>
  <si>
    <t>08.05.091</t>
  </si>
  <si>
    <t>101-0244</t>
  </si>
  <si>
    <t>Замазка оконная на олифе</t>
  </si>
  <si>
    <t xml:space="preserve">8740
</t>
  </si>
  <si>
    <t xml:space="preserve">41110,19
</t>
  </si>
  <si>
    <t>Среднее (13.01.158, 13.01.159)</t>
  </si>
  <si>
    <t>101-0311</t>
  </si>
  <si>
    <t>Каболка</t>
  </si>
  <si>
    <t xml:space="preserve">26830
</t>
  </si>
  <si>
    <t xml:space="preserve">90871,66
</t>
  </si>
  <si>
    <t>10.01.393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</si>
  <si>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</si>
  <si>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</si>
  <si>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</si>
  <si>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</si>
  <si>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</si>
  <si>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</si>
  <si>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101-0426</t>
  </si>
  <si>
    <t>Краски масляные и алкидные, готовые к применению белила цинковые: МА-22</t>
  </si>
  <si>
    <t xml:space="preserve">19550
</t>
  </si>
  <si>
    <t xml:space="preserve">44224,06
</t>
  </si>
  <si>
    <t>ГК ЕТО №4/1 от 31.01.2014 г., п.111</t>
  </si>
  <si>
    <t>101-0488</t>
  </si>
  <si>
    <t>Купорос медный марки: А</t>
  </si>
  <si>
    <t xml:space="preserve">10700
</t>
  </si>
  <si>
    <t xml:space="preserve">105994,6
</t>
  </si>
  <si>
    <t>26.02.075</t>
  </si>
  <si>
    <t>101-0594</t>
  </si>
  <si>
    <t>Мастика битумная кровельная горячая</t>
  </si>
  <si>
    <t xml:space="preserve">4100
</t>
  </si>
  <si>
    <t xml:space="preserve">13913,66
</t>
  </si>
  <si>
    <t>ГК ЕТО №4/1 от 31.01.2014 г., п.115</t>
  </si>
  <si>
    <t>101-0628</t>
  </si>
  <si>
    <t>Олифа комбинированная, марки: К-3</t>
  </si>
  <si>
    <t xml:space="preserve">30040
</t>
  </si>
  <si>
    <t xml:space="preserve">86272,67
</t>
  </si>
  <si>
    <t>ГК ЕТО №4/1 от 31.01.2014 г., п.376</t>
  </si>
  <si>
    <t>101-0894</t>
  </si>
  <si>
    <t>Скобяные изделия при заполнении отдельными элементами дверей в помещение: однопольных</t>
  </si>
  <si>
    <t xml:space="preserve">компл.
</t>
  </si>
  <si>
    <t xml:space="preserve">72,7
</t>
  </si>
  <si>
    <t xml:space="preserve">238,87
</t>
  </si>
  <si>
    <t>08.06.030*2+08.06.401+08.06.160*2+08.06.202</t>
  </si>
  <si>
    <t>101-1245</t>
  </si>
  <si>
    <t>Стекло листовое площадью до 1,0 м2, 1 группы, толщиной 3 мм, марки: М5</t>
  </si>
  <si>
    <t xml:space="preserve">м2
</t>
  </si>
  <si>
    <t xml:space="preserve">20,2
</t>
  </si>
  <si>
    <t xml:space="preserve">89,63
</t>
  </si>
  <si>
    <t>ГК ЕТО №4/1 от 31.01.2014 г., п.379</t>
  </si>
  <si>
    <t>101-1522</t>
  </si>
  <si>
    <t>Электроды диаметром: 5 мм Э42А</t>
  </si>
  <si>
    <t xml:space="preserve">10660
</t>
  </si>
  <si>
    <t xml:space="preserve">54738,99
</t>
  </si>
  <si>
    <t>08.07.007</t>
  </si>
  <si>
    <t>101-1596</t>
  </si>
  <si>
    <t>Шкурка шлифовальная двухслойная с зернистостью 40-25</t>
  </si>
  <si>
    <t xml:space="preserve">38,7
</t>
  </si>
  <si>
    <t xml:space="preserve">128,6
</t>
  </si>
  <si>
    <t>Среднее (34.08.0544, 34.08.0543)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</si>
  <si>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</si>
  <si>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</si>
  <si>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</si>
  <si>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</si>
  <si>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</si>
  <si>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</si>
  <si>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</si>
  <si>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</si>
  <si>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</si>
  <si>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</si>
  <si>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</si>
  <si>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</si>
  <si>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</si>
  <si>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</si>
  <si>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120,61
</t>
  </si>
  <si>
    <t>Среднее (11.06.409,11.06.413,11.06.412,11.06.410,11.06.420)</t>
  </si>
  <si>
    <t>101-1757</t>
  </si>
  <si>
    <t>Ветошь</t>
  </si>
  <si>
    <t xml:space="preserve">7,02
</t>
  </si>
  <si>
    <t xml:space="preserve">35,6
</t>
  </si>
  <si>
    <t>26.10.030</t>
  </si>
  <si>
    <t>101-1805</t>
  </si>
  <si>
    <t>Гвозди строительные</t>
  </si>
  <si>
    <t xml:space="preserve">9190
</t>
  </si>
  <si>
    <t xml:space="preserve">33693,23
</t>
  </si>
  <si>
    <t>ГК ЕТО №4/1 от 31.01.2014 г., п.144</t>
  </si>
  <si>
    <t>101-1815</t>
  </si>
  <si>
    <t>Краски сухие для внутренних работ</t>
  </si>
  <si>
    <t xml:space="preserve">7970
</t>
  </si>
  <si>
    <t xml:space="preserve">21443,18
</t>
  </si>
  <si>
    <t>Среднее (14.01.208, 14.01.2082, 14.01.2083, 14.01.2084, 14.01.069)</t>
  </si>
  <si>
    <t>101-2429</t>
  </si>
  <si>
    <t>Цемент расширяющийся</t>
  </si>
  <si>
    <t xml:space="preserve">2350
</t>
  </si>
  <si>
    <t xml:space="preserve">18580,67
</t>
  </si>
  <si>
    <t>13.01.105</t>
  </si>
  <si>
    <t>101-2449</t>
  </si>
  <si>
    <t>Кольца резиновые для: чугунных напорных труб диаметром 50-300 мм</t>
  </si>
  <si>
    <t xml:space="preserve">116
</t>
  </si>
  <si>
    <t xml:space="preserve">659,99
</t>
  </si>
  <si>
    <t>Среднее (15.01.191, 15.01.192, 15.01.193, 15.01.194, 15.01.195)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</si>
  <si>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</si>
  <si>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</si>
  <si>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</si>
  <si>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51531,66
</t>
  </si>
  <si>
    <t>08.05.170</t>
  </si>
  <si>
    <t>102-0263</t>
  </si>
  <si>
    <t>Фанера клееная марки ФК и ФБА, сорт В/ВВ толщиной: 5-7 мм</t>
  </si>
  <si>
    <t xml:space="preserve">6450
</t>
  </si>
  <si>
    <t xml:space="preserve">16935,29
</t>
  </si>
  <si>
    <t>Среднее (09.03.228/(0.006), 09.03.2281/(0.006))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</si>
  <si>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</si>
  <si>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</si>
  <si>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</si>
  <si>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</si>
  <si>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40,74
</t>
  </si>
  <si>
    <t>ГК ЕТО №4/1 от 31.01.2014 г., п.183*1.66/1000</t>
  </si>
  <si>
    <t>103-0049</t>
  </si>
  <si>
    <t>Трубы стальные сварные водогазопроводные с резьбой оцинкованные обыкновенные, диаметр условного прохода: 15 мм, толщина стенки 2,8 мм</t>
  </si>
  <si>
    <t xml:space="preserve">18,9
</t>
  </si>
  <si>
    <t xml:space="preserve">55,61
</t>
  </si>
  <si>
    <t>ГК ЕТО №4/1 от 31.01.2014 г., п.186*1.29/1000</t>
  </si>
  <si>
    <t>103-0175</t>
  </si>
  <si>
    <t>Трубы стальные электросварные прямошовные со снятой фаской из стали марок БСт2кп-БСт4кп и БСт2пс-БСт4пс наружный диаметр: 159 мм, толщина стенки 4 мм</t>
  </si>
  <si>
    <t xml:space="preserve">99,9
</t>
  </si>
  <si>
    <t xml:space="preserve">391,28
</t>
  </si>
  <si>
    <t>ГК ЕТО №4/1 от 31.01.2014 г., п.188*15.3/1000</t>
  </si>
  <si>
    <t>203-0259</t>
  </si>
  <si>
    <t>Штапик (раскладка) размером: 10х16 мм</t>
  </si>
  <si>
    <t xml:space="preserve">2
</t>
  </si>
  <si>
    <t xml:space="preserve">4,36
</t>
  </si>
  <si>
    <t>09.03.120</t>
  </si>
  <si>
    <t>301-1380</t>
  </si>
  <si>
    <t>Трубки защитные гофрированные</t>
  </si>
  <si>
    <t xml:space="preserve">11,6
</t>
  </si>
  <si>
    <t xml:space="preserve">22,55
</t>
  </si>
  <si>
    <t>Среднее (15.02.380, 21.02.970.1024, 21.02.970.1026)</t>
  </si>
  <si>
    <t>302-0881</t>
  </si>
  <si>
    <t>Узлы укрупненные монтажные (трубопроводы) из стальных водогазопроводных : неоцинкованных труб с гильзами для систем отопления диаметром 15 мм</t>
  </si>
  <si>
    <t xml:space="preserve">22,49
</t>
  </si>
  <si>
    <t xml:space="preserve">77,63
</t>
  </si>
  <si>
    <t>ГК ЕТО №4/1 от 31.01.2014 г., п.393.1</t>
  </si>
  <si>
    <t>302-0899</t>
  </si>
  <si>
    <t>Узлы укрупненные монтажные (трубопроводы) из чугунных канализационных труб и фасонных частей к ним диаметром: 100 мм</t>
  </si>
  <si>
    <t xml:space="preserve">138,24
</t>
  </si>
  <si>
    <t xml:space="preserve">904,91
</t>
  </si>
  <si>
    <t>ГК ЕТО №4/1 от 31.01.2014 г., п.289.1*1.59</t>
  </si>
  <si>
    <t>302-1134</t>
  </si>
  <si>
    <t>Вентили проходные муфтовые: 15KЧ18Р для воды, давлением 1,6 МПа (16 кгс/см2), диаметром 15 мм</t>
  </si>
  <si>
    <t xml:space="preserve">шт.
</t>
  </si>
  <si>
    <t xml:space="preserve">16,4
</t>
  </si>
  <si>
    <t xml:space="preserve">73,27
</t>
  </si>
  <si>
    <t>20.02.321</t>
  </si>
  <si>
    <t>302-1237</t>
  </si>
  <si>
    <t>Сгоны стальные с муфтой и контргайкой, диаметром: 20 мм</t>
  </si>
  <si>
    <t xml:space="preserve">18,6
</t>
  </si>
  <si>
    <t xml:space="preserve">34,48
</t>
  </si>
  <si>
    <t>20.06.962.2+20.06.160.2+20.06.163.2</t>
  </si>
  <si>
    <t>302-1325</t>
  </si>
  <si>
    <t>Трубопроводы для внутренней канализации: из поливинилхлоридных труб диаметром 100 мм</t>
  </si>
  <si>
    <t xml:space="preserve">58,5
</t>
  </si>
  <si>
    <t xml:space="preserve">214,08
</t>
  </si>
  <si>
    <t>Среднее (15.02.128.2*4,15.02.128.1/0.5*1.5)</t>
  </si>
  <si>
    <t>302-3340</t>
  </si>
  <si>
    <t>Трубопроводы канализации из полиэтиленовых труб высокой плотности с гильзами, диаметром: 100 мм</t>
  </si>
  <si>
    <t xml:space="preserve">52,1
</t>
  </si>
  <si>
    <t xml:space="preserve">220,56
</t>
  </si>
  <si>
    <t>Среднее (15.02.035.2,15.02.037.8)*(1.6)</t>
  </si>
  <si>
    <t>402-0001</t>
  </si>
  <si>
    <t>Раствор готовый кладочный цементный марки: 25</t>
  </si>
  <si>
    <t xml:space="preserve">584
</t>
  </si>
  <si>
    <t xml:space="preserve">3064,16
</t>
  </si>
  <si>
    <t>ГК ЕТО №4/1 от 31.01.2014 г., п.071</t>
  </si>
  <si>
    <t>405-0253</t>
  </si>
  <si>
    <t>Известь строительная: негашеная комовая, сорт I</t>
  </si>
  <si>
    <t xml:space="preserve">722,97
</t>
  </si>
  <si>
    <t xml:space="preserve">4293,15
</t>
  </si>
  <si>
    <t>ГК ЕТО №4/1 от 31.01.2014 г., п.372</t>
  </si>
  <si>
    <t>409-0639</t>
  </si>
  <si>
    <t>Пемза шлаковая (щебень пористый из металлургического шлака), марка 600, фракция 5-10 мм</t>
  </si>
  <si>
    <t xml:space="preserve">369,53
</t>
  </si>
  <si>
    <t>Среднее (07.01.060, 07.01.1116, 07.01.020,07.01.081.1)</t>
  </si>
  <si>
    <t>411-0001</t>
  </si>
  <si>
    <t>Вода</t>
  </si>
  <si>
    <t xml:space="preserve">3,11
</t>
  </si>
  <si>
    <t xml:space="preserve">21,79
</t>
  </si>
  <si>
    <t>Среднее (26.01.015, 26.01.017)</t>
  </si>
  <si>
    <t>ТСЦ-101-1793</t>
  </si>
  <si>
    <t>Манжеты резиновые</t>
  </si>
  <si>
    <t xml:space="preserve">15,1
</t>
  </si>
  <si>
    <t xml:space="preserve">38,57
</t>
  </si>
  <si>
    <t>ТСЦ-101-3336</t>
  </si>
  <si>
    <t>Бикрост ХПП-3,0</t>
  </si>
  <si>
    <t xml:space="preserve">18,2
</t>
  </si>
  <si>
    <t xml:space="preserve">51,82
</t>
  </si>
  <si>
    <t>ТСЦ-103-1017</t>
  </si>
  <si>
    <t>Ревизии диаметром: 100 мм</t>
  </si>
  <si>
    <t xml:space="preserve">73,8
</t>
  </si>
  <si>
    <t xml:space="preserve">415,6
</t>
  </si>
  <si>
    <t>ТСЦ-203-0519</t>
  </si>
  <si>
    <t>Полотна дверные деревянные (для плотничных дверей)</t>
  </si>
  <si>
    <t xml:space="preserve">232
</t>
  </si>
  <si>
    <t xml:space="preserve">528,3
</t>
  </si>
  <si>
    <t>ТСЦ-302-1236</t>
  </si>
  <si>
    <t>Сгоны стальные с муфтой и контргайкой, диаметром: 15 мм...</t>
  </si>
  <si>
    <t xml:space="preserve">17,6
</t>
  </si>
  <si>
    <t xml:space="preserve">27,97
</t>
  </si>
  <si>
    <t xml:space="preserve">   - Сгоны стальные с муфтой и контргайкой, диаметром: 15 мм</t>
  </si>
  <si>
    <t>ТСЦ-302-1237</t>
  </si>
  <si>
    <t>ТСЦ-302-1266</t>
  </si>
  <si>
    <t>Вентили проходные муфтовые: 15Б1БК для воды и пара давлением 1,6 МПа (16 кгс/см2), диаметром 20 мм</t>
  </si>
  <si>
    <t xml:space="preserve">24,9
</t>
  </si>
  <si>
    <t xml:space="preserve">116,75
</t>
  </si>
  <si>
    <t>ТСЦ-302-1339</t>
  </si>
  <si>
    <t>Вентиль муфтовый запорный 15Б3Р, диаметр 20 мм</t>
  </si>
  <si>
    <t xml:space="preserve">21,1
</t>
  </si>
  <si>
    <t xml:space="preserve">83,26
</t>
  </si>
  <si>
    <t>ТСЦ-302-1832</t>
  </si>
  <si>
    <t>Кран шаровой муфтовый 11Б27П1, диаметром: 20 мм</t>
  </si>
  <si>
    <t xml:space="preserve">43,5
</t>
  </si>
  <si>
    <t xml:space="preserve">116,32
</t>
  </si>
  <si>
    <t>ТСЦ-302-3234</t>
  </si>
  <si>
    <t>Контргайка</t>
  </si>
  <si>
    <t xml:space="preserve">2,41
</t>
  </si>
  <si>
    <t xml:space="preserve">17,57
</t>
  </si>
  <si>
    <t>ТСЦ-302-3246</t>
  </si>
  <si>
    <t>Угольники прямые</t>
  </si>
  <si>
    <t xml:space="preserve">10 шт.
</t>
  </si>
  <si>
    <t xml:space="preserve">77,7
</t>
  </si>
  <si>
    <t xml:space="preserve">363,24
</t>
  </si>
  <si>
    <t>ТСЦ-302-3318</t>
  </si>
  <si>
    <t>Вентиль 20 мм</t>
  </si>
  <si>
    <t xml:space="preserve">95,8
</t>
  </si>
  <si>
    <t xml:space="preserve">320,7
</t>
  </si>
  <si>
    <t>ТСЦ-507-0723</t>
  </si>
  <si>
    <t>Заглушка полиэтиленовая (ревизия) с удлиненным хвостовиком SDR 11, диаметр: 110 мм (ТУ2248-001-18425183-01)</t>
  </si>
  <si>
    <t xml:space="preserve">103,75
</t>
  </si>
  <si>
    <t xml:space="preserve">182,63
</t>
  </si>
  <si>
    <t>ТСЦ-507-0779</t>
  </si>
  <si>
    <t>Переход: «полиэтилен-сталь 110х108»</t>
  </si>
  <si>
    <t xml:space="preserve">700
</t>
  </si>
  <si>
    <t xml:space="preserve">896,57
</t>
  </si>
  <si>
    <t>ТСЦ-507-3174</t>
  </si>
  <si>
    <t>Угольник 90 град. полипропиленовый диаметром 25 мм</t>
  </si>
  <si>
    <t xml:space="preserve">2,45
</t>
  </si>
  <si>
    <t xml:space="preserve">6,14
</t>
  </si>
  <si>
    <t>ТСЦ-507-3367</t>
  </si>
  <si>
    <t>Труба из полипропилена PN 25/25</t>
  </si>
  <si>
    <t xml:space="preserve">16,92
</t>
  </si>
  <si>
    <t xml:space="preserve">47,58
</t>
  </si>
  <si>
    <t>ТСЦ-507-5008</t>
  </si>
  <si>
    <t>Муфта полипропиленовая соединительная диаметром 25 мм</t>
  </si>
  <si>
    <t xml:space="preserve">0,95
</t>
  </si>
  <si>
    <t xml:space="preserve">4,23
</t>
  </si>
  <si>
    <t>ТСЦ-507-5056</t>
  </si>
  <si>
    <t>Муфта полипропиленовая переходная диаметром 25х20 мм</t>
  </si>
  <si>
    <t xml:space="preserve">0,97
</t>
  </si>
  <si>
    <t xml:space="preserve">4,41
</t>
  </si>
  <si>
    <t>ТСЦ-507-5074</t>
  </si>
  <si>
    <t>Муфта полипропиленовая комбинированная, с внутренней резьбой, разъемная диаметром 20х1/2"</t>
  </si>
  <si>
    <t xml:space="preserve">12,46
</t>
  </si>
  <si>
    <t xml:space="preserve">29,22
</t>
  </si>
  <si>
    <t xml:space="preserve">          Неучтенные ресурсы</t>
  </si>
  <si>
    <t>101-9123</t>
  </si>
  <si>
    <t>Материалы рулонные кровельные</t>
  </si>
  <si>
    <t>103-9140</t>
  </si>
  <si>
    <t>Арматура муфтовая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</si>
  <si>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</si>
  <si>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</si>
  <si>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</si>
  <si>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</si>
  <si>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</si>
  <si>
    <t>О ПРИЕМКЕ ВЫПОЛНЕННЫХ РАБОТ за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</si>
</sst>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246"/>
  <sheetViews>
    <sheetView showGridLines="0" tabSelected="1" topLeftCell="A208" workbookViewId="0">
      <selection activeCell="A211" sqref="A211:IV222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361.43</v>
      </c>
      <c r="X14" s="27">
        <v>361.43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0.41</v>
      </c>
      <c r="X15" s="27">
        <v>0.41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170">
        <v>41640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875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67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25527.26/1000</f>
        <v>25.527259999999998</v>
      </c>
      <c r="I27" s="85"/>
      <c r="J27" s="35" t="s">
        <v>6</v>
      </c>
      <c r="K27" s="86">
        <f>141764.19/1000</f>
        <v>141.76419000000001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0.36184000000000005</v>
      </c>
      <c r="I30" s="85"/>
      <c r="J30" s="35" t="s">
        <v>8</v>
      </c>
      <c r="K30" s="86">
        <f>(X14+X15)/1000</f>
        <v>0.36184000000000005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3906</v>
      </c>
      <c r="Z30" s="71">
        <v>3546</v>
      </c>
      <c r="AA30" s="71">
        <v>2218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3906/1000</f>
        <v>3.9060000000000001</v>
      </c>
      <c r="I31" s="85"/>
      <c r="J31" s="35" t="s">
        <v>6</v>
      </c>
      <c r="K31" s="86">
        <f>43095/1000</f>
        <v>43.094999999999999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43095</v>
      </c>
      <c r="Z31" s="72">
        <v>33341</v>
      </c>
      <c r="AA31" s="72">
        <v>19542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70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71</v>
      </c>
      <c r="D41" s="133" t="s">
        <v>72</v>
      </c>
      <c r="E41" s="134">
        <v>922.65</v>
      </c>
      <c r="F41" s="135">
        <v>911.86</v>
      </c>
      <c r="G41" s="134" t="s">
        <v>73</v>
      </c>
      <c r="H41" s="134" t="s">
        <v>74</v>
      </c>
      <c r="I41" s="134">
        <v>18</v>
      </c>
      <c r="J41" s="134"/>
      <c r="K41" s="134" t="s">
        <v>75</v>
      </c>
      <c r="L41" s="135">
        <v>201</v>
      </c>
      <c r="M41" s="135"/>
      <c r="N41" s="135" t="s">
        <v>76</v>
      </c>
      <c r="O41" s="135"/>
      <c r="P41" s="135"/>
      <c r="Q41" s="135"/>
      <c r="R41" s="135"/>
      <c r="S41" s="135"/>
      <c r="T41" s="135"/>
      <c r="U41" s="135"/>
      <c r="V41" s="135" t="s">
        <v>77</v>
      </c>
    </row>
    <row r="42" spans="1:22" ht="136.80000000000001" x14ac:dyDescent="0.25">
      <c r="A42" s="130">
        <v>2</v>
      </c>
      <c r="B42" s="131">
        <v>2</v>
      </c>
      <c r="C42" s="132" t="s">
        <v>78</v>
      </c>
      <c r="D42" s="133" t="s">
        <v>79</v>
      </c>
      <c r="E42" s="134">
        <v>6648.78</v>
      </c>
      <c r="F42" s="135" t="s">
        <v>80</v>
      </c>
      <c r="G42" s="134" t="s">
        <v>81</v>
      </c>
      <c r="H42" s="134" t="s">
        <v>82</v>
      </c>
      <c r="I42" s="134" t="s">
        <v>83</v>
      </c>
      <c r="J42" s="134">
        <v>1</v>
      </c>
      <c r="K42" s="134" t="s">
        <v>84</v>
      </c>
      <c r="L42" s="135" t="s">
        <v>85</v>
      </c>
      <c r="M42" s="135"/>
      <c r="N42" s="135" t="s">
        <v>76</v>
      </c>
      <c r="O42" s="135"/>
      <c r="P42" s="135"/>
      <c r="Q42" s="135"/>
      <c r="R42" s="135"/>
      <c r="S42" s="135"/>
      <c r="T42" s="135"/>
      <c r="U42" s="135"/>
      <c r="V42" s="135">
        <v>4</v>
      </c>
    </row>
    <row r="43" spans="1:22" ht="57" x14ac:dyDescent="0.25">
      <c r="A43" s="130">
        <v>3</v>
      </c>
      <c r="B43" s="131">
        <v>3</v>
      </c>
      <c r="C43" s="132" t="s">
        <v>86</v>
      </c>
      <c r="D43" s="133" t="s">
        <v>87</v>
      </c>
      <c r="E43" s="134">
        <v>103.75</v>
      </c>
      <c r="F43" s="135" t="s">
        <v>88</v>
      </c>
      <c r="G43" s="134"/>
      <c r="H43" s="134">
        <v>104</v>
      </c>
      <c r="I43" s="134" t="s">
        <v>89</v>
      </c>
      <c r="J43" s="134"/>
      <c r="K43" s="134">
        <v>183</v>
      </c>
      <c r="L43" s="135" t="s">
        <v>90</v>
      </c>
      <c r="M43" s="135"/>
      <c r="N43" s="135" t="s">
        <v>91</v>
      </c>
      <c r="O43" s="135"/>
      <c r="P43" s="135"/>
      <c r="Q43" s="135"/>
      <c r="R43" s="135"/>
      <c r="S43" s="135"/>
      <c r="T43" s="135"/>
      <c r="U43" s="135"/>
      <c r="V43" s="135"/>
    </row>
    <row r="44" spans="1:22" ht="34.200000000000003" x14ac:dyDescent="0.25">
      <c r="A44" s="130">
        <v>4</v>
      </c>
      <c r="B44" s="131">
        <v>4</v>
      </c>
      <c r="C44" s="132" t="s">
        <v>92</v>
      </c>
      <c r="D44" s="133" t="s">
        <v>87</v>
      </c>
      <c r="E44" s="134">
        <v>700</v>
      </c>
      <c r="F44" s="135" t="s">
        <v>93</v>
      </c>
      <c r="G44" s="134"/>
      <c r="H44" s="134">
        <v>700</v>
      </c>
      <c r="I44" s="134" t="s">
        <v>93</v>
      </c>
      <c r="J44" s="134"/>
      <c r="K44" s="134">
        <v>897</v>
      </c>
      <c r="L44" s="135" t="s">
        <v>94</v>
      </c>
      <c r="M44" s="135"/>
      <c r="N44" s="135" t="s">
        <v>91</v>
      </c>
      <c r="O44" s="135"/>
      <c r="P44" s="135"/>
      <c r="Q44" s="135"/>
      <c r="R44" s="135"/>
      <c r="S44" s="135"/>
      <c r="T44" s="135"/>
      <c r="U44" s="135"/>
      <c r="V44" s="135"/>
    </row>
    <row r="45" spans="1:22" ht="34.200000000000003" x14ac:dyDescent="0.25">
      <c r="A45" s="136">
        <v>5</v>
      </c>
      <c r="B45" s="137">
        <v>5</v>
      </c>
      <c r="C45" s="138" t="s">
        <v>95</v>
      </c>
      <c r="D45" s="139" t="s">
        <v>87</v>
      </c>
      <c r="E45" s="140">
        <v>15.1</v>
      </c>
      <c r="F45" s="141" t="s">
        <v>96</v>
      </c>
      <c r="G45" s="140"/>
      <c r="H45" s="140">
        <v>15</v>
      </c>
      <c r="I45" s="140" t="s">
        <v>97</v>
      </c>
      <c r="J45" s="140"/>
      <c r="K45" s="140">
        <v>39</v>
      </c>
      <c r="L45" s="141" t="s">
        <v>98</v>
      </c>
      <c r="M45" s="141"/>
      <c r="N45" s="141" t="s">
        <v>91</v>
      </c>
      <c r="O45" s="141"/>
      <c r="P45" s="141"/>
      <c r="Q45" s="141"/>
      <c r="R45" s="141"/>
      <c r="S45" s="141"/>
      <c r="T45" s="141"/>
      <c r="U45" s="141"/>
      <c r="V45" s="141"/>
    </row>
    <row r="46" spans="1:22" ht="19.350000000000001" customHeight="1" x14ac:dyDescent="0.25">
      <c r="A46" s="128" t="s">
        <v>99</v>
      </c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</row>
    <row r="47" spans="1:22" ht="79.8" x14ac:dyDescent="0.25">
      <c r="A47" s="136">
        <v>6</v>
      </c>
      <c r="B47" s="137">
        <v>6</v>
      </c>
      <c r="C47" s="138" t="s">
        <v>100</v>
      </c>
      <c r="D47" s="139" t="s">
        <v>101</v>
      </c>
      <c r="E47" s="140">
        <v>731.83</v>
      </c>
      <c r="F47" s="141" t="s">
        <v>102</v>
      </c>
      <c r="G47" s="140" t="s">
        <v>103</v>
      </c>
      <c r="H47" s="140" t="s">
        <v>104</v>
      </c>
      <c r="I47" s="140" t="s">
        <v>105</v>
      </c>
      <c r="J47" s="140">
        <v>2</v>
      </c>
      <c r="K47" s="140" t="s">
        <v>106</v>
      </c>
      <c r="L47" s="141" t="s">
        <v>107</v>
      </c>
      <c r="M47" s="141"/>
      <c r="N47" s="141" t="s">
        <v>76</v>
      </c>
      <c r="O47" s="141"/>
      <c r="P47" s="141"/>
      <c r="Q47" s="141"/>
      <c r="R47" s="141"/>
      <c r="S47" s="141"/>
      <c r="T47" s="141"/>
      <c r="U47" s="141"/>
      <c r="V47" s="141" t="s">
        <v>108</v>
      </c>
    </row>
    <row r="48" spans="1:22" ht="19.350000000000001" customHeight="1" x14ac:dyDescent="0.25">
      <c r="A48" s="128" t="s">
        <v>109</v>
      </c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</row>
    <row r="49" spans="1:22" ht="136.80000000000001" x14ac:dyDescent="0.25">
      <c r="A49" s="130">
        <v>7</v>
      </c>
      <c r="B49" s="131">
        <v>7</v>
      </c>
      <c r="C49" s="132" t="s">
        <v>110</v>
      </c>
      <c r="D49" s="133" t="s">
        <v>111</v>
      </c>
      <c r="E49" s="134">
        <v>2818.79</v>
      </c>
      <c r="F49" s="135" t="s">
        <v>112</v>
      </c>
      <c r="G49" s="134" t="s">
        <v>113</v>
      </c>
      <c r="H49" s="134" t="s">
        <v>114</v>
      </c>
      <c r="I49" s="134" t="s">
        <v>115</v>
      </c>
      <c r="J49" s="134">
        <v>2</v>
      </c>
      <c r="K49" s="134" t="s">
        <v>116</v>
      </c>
      <c r="L49" s="135" t="s">
        <v>117</v>
      </c>
      <c r="M49" s="135"/>
      <c r="N49" s="135" t="s">
        <v>76</v>
      </c>
      <c r="O49" s="135"/>
      <c r="P49" s="135"/>
      <c r="Q49" s="135"/>
      <c r="R49" s="135"/>
      <c r="S49" s="135"/>
      <c r="T49" s="135"/>
      <c r="U49" s="135"/>
      <c r="V49" s="135" t="s">
        <v>118</v>
      </c>
    </row>
    <row r="50" spans="1:22" ht="68.400000000000006" x14ac:dyDescent="0.25">
      <c r="A50" s="130">
        <v>8</v>
      </c>
      <c r="B50" s="131">
        <v>9</v>
      </c>
      <c r="C50" s="132" t="s">
        <v>119</v>
      </c>
      <c r="D50" s="133" t="s">
        <v>120</v>
      </c>
      <c r="E50" s="134">
        <v>13.69</v>
      </c>
      <c r="F50" s="135">
        <v>13.69</v>
      </c>
      <c r="G50" s="134"/>
      <c r="H50" s="134" t="s">
        <v>121</v>
      </c>
      <c r="I50" s="134">
        <v>2</v>
      </c>
      <c r="J50" s="134"/>
      <c r="K50" s="134" t="s">
        <v>122</v>
      </c>
      <c r="L50" s="135">
        <v>23</v>
      </c>
      <c r="M50" s="135"/>
      <c r="N50" s="135" t="s">
        <v>76</v>
      </c>
      <c r="O50" s="135"/>
      <c r="P50" s="135"/>
      <c r="Q50" s="135"/>
      <c r="R50" s="135"/>
      <c r="S50" s="135"/>
      <c r="T50" s="135"/>
      <c r="U50" s="135"/>
      <c r="V50" s="135"/>
    </row>
    <row r="51" spans="1:22" ht="45.6" x14ac:dyDescent="0.25">
      <c r="A51" s="130">
        <v>9</v>
      </c>
      <c r="B51" s="131">
        <v>10</v>
      </c>
      <c r="C51" s="132" t="s">
        <v>123</v>
      </c>
      <c r="D51" s="133" t="s">
        <v>124</v>
      </c>
      <c r="E51" s="134">
        <v>17.600000000000001</v>
      </c>
      <c r="F51" s="135" t="s">
        <v>125</v>
      </c>
      <c r="G51" s="134"/>
      <c r="H51" s="134">
        <v>106</v>
      </c>
      <c r="I51" s="134" t="s">
        <v>126</v>
      </c>
      <c r="J51" s="134"/>
      <c r="K51" s="134">
        <v>168</v>
      </c>
      <c r="L51" s="135" t="s">
        <v>127</v>
      </c>
      <c r="M51" s="135"/>
      <c r="N51" s="135" t="s">
        <v>91</v>
      </c>
      <c r="O51" s="135"/>
      <c r="P51" s="135"/>
      <c r="Q51" s="135"/>
      <c r="R51" s="135"/>
      <c r="S51" s="135"/>
      <c r="T51" s="135"/>
      <c r="U51" s="135"/>
      <c r="V51" s="135"/>
    </row>
    <row r="52" spans="1:22" ht="79.8" x14ac:dyDescent="0.25">
      <c r="A52" s="130">
        <v>10</v>
      </c>
      <c r="B52" s="131">
        <v>11</v>
      </c>
      <c r="C52" s="132" t="s">
        <v>128</v>
      </c>
      <c r="D52" s="133" t="s">
        <v>129</v>
      </c>
      <c r="E52" s="134">
        <v>87.61</v>
      </c>
      <c r="F52" s="135" t="s">
        <v>130</v>
      </c>
      <c r="G52" s="134">
        <v>5.04</v>
      </c>
      <c r="H52" s="134" t="s">
        <v>131</v>
      </c>
      <c r="I52" s="134" t="s">
        <v>132</v>
      </c>
      <c r="J52" s="134">
        <v>10</v>
      </c>
      <c r="K52" s="134" t="s">
        <v>133</v>
      </c>
      <c r="L52" s="135" t="s">
        <v>134</v>
      </c>
      <c r="M52" s="135"/>
      <c r="N52" s="135" t="s">
        <v>76</v>
      </c>
      <c r="O52" s="135"/>
      <c r="P52" s="135"/>
      <c r="Q52" s="135"/>
      <c r="R52" s="135"/>
      <c r="S52" s="135"/>
      <c r="T52" s="135"/>
      <c r="U52" s="135"/>
      <c r="V52" s="135">
        <v>53</v>
      </c>
    </row>
    <row r="53" spans="1:22" ht="68.400000000000006" x14ac:dyDescent="0.25">
      <c r="A53" s="130">
        <v>11</v>
      </c>
      <c r="B53" s="131">
        <v>12</v>
      </c>
      <c r="C53" s="132" t="s">
        <v>135</v>
      </c>
      <c r="D53" s="133" t="s">
        <v>136</v>
      </c>
      <c r="E53" s="134">
        <v>1010.59</v>
      </c>
      <c r="F53" s="135" t="s">
        <v>137</v>
      </c>
      <c r="G53" s="134">
        <v>5.16</v>
      </c>
      <c r="H53" s="134" t="s">
        <v>138</v>
      </c>
      <c r="I53" s="134" t="s">
        <v>139</v>
      </c>
      <c r="J53" s="134"/>
      <c r="K53" s="134" t="s">
        <v>140</v>
      </c>
      <c r="L53" s="135" t="s">
        <v>141</v>
      </c>
      <c r="M53" s="135"/>
      <c r="N53" s="135" t="s">
        <v>76</v>
      </c>
      <c r="O53" s="135"/>
      <c r="P53" s="135"/>
      <c r="Q53" s="135"/>
      <c r="R53" s="135"/>
      <c r="S53" s="135"/>
      <c r="T53" s="135"/>
      <c r="U53" s="135"/>
      <c r="V53" s="135">
        <v>1</v>
      </c>
    </row>
    <row r="54" spans="1:22" ht="34.200000000000003" x14ac:dyDescent="0.25">
      <c r="A54" s="136">
        <v>12</v>
      </c>
      <c r="B54" s="137">
        <v>13</v>
      </c>
      <c r="C54" s="138" t="s">
        <v>142</v>
      </c>
      <c r="D54" s="139" t="s">
        <v>129</v>
      </c>
      <c r="E54" s="140">
        <v>95.8</v>
      </c>
      <c r="F54" s="141" t="s">
        <v>143</v>
      </c>
      <c r="G54" s="140"/>
      <c r="H54" s="140">
        <v>192</v>
      </c>
      <c r="I54" s="140" t="s">
        <v>144</v>
      </c>
      <c r="J54" s="140"/>
      <c r="K54" s="140">
        <v>641</v>
      </c>
      <c r="L54" s="141" t="s">
        <v>145</v>
      </c>
      <c r="M54" s="141"/>
      <c r="N54" s="141" t="s">
        <v>91</v>
      </c>
      <c r="O54" s="141"/>
      <c r="P54" s="141"/>
      <c r="Q54" s="141"/>
      <c r="R54" s="141"/>
      <c r="S54" s="141"/>
      <c r="T54" s="141"/>
      <c r="U54" s="141"/>
      <c r="V54" s="141"/>
    </row>
    <row r="55" spans="1:22" ht="19.350000000000001" customHeight="1" x14ac:dyDescent="0.25">
      <c r="A55" s="128" t="s">
        <v>146</v>
      </c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</row>
    <row r="56" spans="1:22" ht="79.8" x14ac:dyDescent="0.25">
      <c r="A56" s="130">
        <v>13</v>
      </c>
      <c r="B56" s="131">
        <v>14</v>
      </c>
      <c r="C56" s="132" t="s">
        <v>147</v>
      </c>
      <c r="D56" s="133" t="s">
        <v>148</v>
      </c>
      <c r="E56" s="134">
        <v>2435.67</v>
      </c>
      <c r="F56" s="135" t="s">
        <v>149</v>
      </c>
      <c r="G56" s="134" t="s">
        <v>150</v>
      </c>
      <c r="H56" s="134" t="s">
        <v>151</v>
      </c>
      <c r="I56" s="134" t="s">
        <v>152</v>
      </c>
      <c r="J56" s="134"/>
      <c r="K56" s="134" t="s">
        <v>153</v>
      </c>
      <c r="L56" s="135" t="s">
        <v>154</v>
      </c>
      <c r="M56" s="135"/>
      <c r="N56" s="135" t="s">
        <v>76</v>
      </c>
      <c r="O56" s="135"/>
      <c r="P56" s="135"/>
      <c r="Q56" s="135"/>
      <c r="R56" s="135"/>
      <c r="S56" s="135"/>
      <c r="T56" s="135"/>
      <c r="U56" s="135"/>
      <c r="V56" s="135">
        <v>1</v>
      </c>
    </row>
    <row r="57" spans="1:22" ht="68.400000000000006" x14ac:dyDescent="0.25">
      <c r="A57" s="130">
        <v>14</v>
      </c>
      <c r="B57" s="131">
        <v>15</v>
      </c>
      <c r="C57" s="132" t="s">
        <v>119</v>
      </c>
      <c r="D57" s="133" t="s">
        <v>120</v>
      </c>
      <c r="E57" s="134">
        <v>13.69</v>
      </c>
      <c r="F57" s="135">
        <v>13.69</v>
      </c>
      <c r="G57" s="134"/>
      <c r="H57" s="134" t="s">
        <v>121</v>
      </c>
      <c r="I57" s="134">
        <v>2</v>
      </c>
      <c r="J57" s="134"/>
      <c r="K57" s="134" t="s">
        <v>122</v>
      </c>
      <c r="L57" s="135">
        <v>23</v>
      </c>
      <c r="M57" s="135"/>
      <c r="N57" s="135" t="s">
        <v>76</v>
      </c>
      <c r="O57" s="135"/>
      <c r="P57" s="135"/>
      <c r="Q57" s="135"/>
      <c r="R57" s="135"/>
      <c r="S57" s="135"/>
      <c r="T57" s="135"/>
      <c r="U57" s="135"/>
      <c r="V57" s="135"/>
    </row>
    <row r="58" spans="1:22" ht="45.6" x14ac:dyDescent="0.25">
      <c r="A58" s="136">
        <v>15</v>
      </c>
      <c r="B58" s="137">
        <v>16</v>
      </c>
      <c r="C58" s="138" t="s">
        <v>123</v>
      </c>
      <c r="D58" s="139" t="s">
        <v>129</v>
      </c>
      <c r="E58" s="140">
        <v>17.600000000000001</v>
      </c>
      <c r="F58" s="141" t="s">
        <v>125</v>
      </c>
      <c r="G58" s="140"/>
      <c r="H58" s="140">
        <v>35</v>
      </c>
      <c r="I58" s="140" t="s">
        <v>155</v>
      </c>
      <c r="J58" s="140"/>
      <c r="K58" s="140">
        <v>56</v>
      </c>
      <c r="L58" s="141" t="s">
        <v>156</v>
      </c>
      <c r="M58" s="141"/>
      <c r="N58" s="141" t="s">
        <v>91</v>
      </c>
      <c r="O58" s="141"/>
      <c r="P58" s="141"/>
      <c r="Q58" s="141"/>
      <c r="R58" s="141"/>
      <c r="S58" s="141"/>
      <c r="T58" s="141"/>
      <c r="U58" s="141"/>
      <c r="V58" s="141"/>
    </row>
    <row r="59" spans="1:22" ht="19.350000000000001" customHeight="1" x14ac:dyDescent="0.25">
      <c r="A59" s="128" t="s">
        <v>157</v>
      </c>
      <c r="B59" s="129"/>
      <c r="C59" s="129"/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</row>
    <row r="60" spans="1:22" ht="79.8" x14ac:dyDescent="0.25">
      <c r="A60" s="130">
        <v>16</v>
      </c>
      <c r="B60" s="131">
        <v>17</v>
      </c>
      <c r="C60" s="132" t="s">
        <v>147</v>
      </c>
      <c r="D60" s="133" t="s">
        <v>158</v>
      </c>
      <c r="E60" s="134">
        <v>2435.67</v>
      </c>
      <c r="F60" s="135" t="s">
        <v>149</v>
      </c>
      <c r="G60" s="134" t="s">
        <v>150</v>
      </c>
      <c r="H60" s="134" t="s">
        <v>159</v>
      </c>
      <c r="I60" s="134" t="s">
        <v>160</v>
      </c>
      <c r="J60" s="134">
        <v>1</v>
      </c>
      <c r="K60" s="134" t="s">
        <v>161</v>
      </c>
      <c r="L60" s="135" t="s">
        <v>162</v>
      </c>
      <c r="M60" s="135"/>
      <c r="N60" s="135" t="s">
        <v>76</v>
      </c>
      <c r="O60" s="135"/>
      <c r="P60" s="135"/>
      <c r="Q60" s="135"/>
      <c r="R60" s="135"/>
      <c r="S60" s="135"/>
      <c r="T60" s="135"/>
      <c r="U60" s="135"/>
      <c r="V60" s="135">
        <v>7</v>
      </c>
    </row>
    <row r="61" spans="1:22" ht="68.400000000000006" x14ac:dyDescent="0.25">
      <c r="A61" s="130">
        <v>17</v>
      </c>
      <c r="B61" s="131">
        <v>18</v>
      </c>
      <c r="C61" s="132" t="s">
        <v>119</v>
      </c>
      <c r="D61" s="133" t="s">
        <v>120</v>
      </c>
      <c r="E61" s="134">
        <v>13.69</v>
      </c>
      <c r="F61" s="135">
        <v>13.69</v>
      </c>
      <c r="G61" s="134"/>
      <c r="H61" s="134" t="s">
        <v>121</v>
      </c>
      <c r="I61" s="134">
        <v>2</v>
      </c>
      <c r="J61" s="134"/>
      <c r="K61" s="134" t="s">
        <v>122</v>
      </c>
      <c r="L61" s="135">
        <v>23</v>
      </c>
      <c r="M61" s="135"/>
      <c r="N61" s="135" t="s">
        <v>76</v>
      </c>
      <c r="O61" s="135"/>
      <c r="P61" s="135"/>
      <c r="Q61" s="135"/>
      <c r="R61" s="135"/>
      <c r="S61" s="135"/>
      <c r="T61" s="135"/>
      <c r="U61" s="135"/>
      <c r="V61" s="135"/>
    </row>
    <row r="62" spans="1:22" ht="45.6" x14ac:dyDescent="0.25">
      <c r="A62" s="130">
        <v>18</v>
      </c>
      <c r="B62" s="131">
        <v>19</v>
      </c>
      <c r="C62" s="132" t="s">
        <v>123</v>
      </c>
      <c r="D62" s="133" t="s">
        <v>163</v>
      </c>
      <c r="E62" s="134">
        <v>17.600000000000001</v>
      </c>
      <c r="F62" s="135" t="s">
        <v>125</v>
      </c>
      <c r="G62" s="134"/>
      <c r="H62" s="134">
        <v>70</v>
      </c>
      <c r="I62" s="134" t="s">
        <v>164</v>
      </c>
      <c r="J62" s="134"/>
      <c r="K62" s="134">
        <v>112</v>
      </c>
      <c r="L62" s="135" t="s">
        <v>165</v>
      </c>
      <c r="M62" s="135"/>
      <c r="N62" s="135" t="s">
        <v>91</v>
      </c>
      <c r="O62" s="135"/>
      <c r="P62" s="135"/>
      <c r="Q62" s="135"/>
      <c r="R62" s="135"/>
      <c r="S62" s="135"/>
      <c r="T62" s="135"/>
      <c r="U62" s="135"/>
      <c r="V62" s="135"/>
    </row>
    <row r="63" spans="1:22" ht="34.200000000000003" x14ac:dyDescent="0.25">
      <c r="A63" s="130">
        <v>19</v>
      </c>
      <c r="B63" s="131">
        <v>20</v>
      </c>
      <c r="C63" s="132" t="s">
        <v>166</v>
      </c>
      <c r="D63" s="133" t="s">
        <v>129</v>
      </c>
      <c r="E63" s="134">
        <v>2.41</v>
      </c>
      <c r="F63" s="135" t="s">
        <v>167</v>
      </c>
      <c r="G63" s="134"/>
      <c r="H63" s="134">
        <v>5</v>
      </c>
      <c r="I63" s="134" t="s">
        <v>168</v>
      </c>
      <c r="J63" s="134"/>
      <c r="K63" s="134">
        <v>35</v>
      </c>
      <c r="L63" s="135" t="s">
        <v>155</v>
      </c>
      <c r="M63" s="135"/>
      <c r="N63" s="135" t="s">
        <v>91</v>
      </c>
      <c r="O63" s="135"/>
      <c r="P63" s="135"/>
      <c r="Q63" s="135"/>
      <c r="R63" s="135"/>
      <c r="S63" s="135"/>
      <c r="T63" s="135"/>
      <c r="U63" s="135"/>
      <c r="V63" s="135"/>
    </row>
    <row r="64" spans="1:22" ht="34.200000000000003" x14ac:dyDescent="0.25">
      <c r="A64" s="130">
        <v>20</v>
      </c>
      <c r="B64" s="131">
        <v>21</v>
      </c>
      <c r="C64" s="132" t="s">
        <v>169</v>
      </c>
      <c r="D64" s="133" t="s">
        <v>170</v>
      </c>
      <c r="E64" s="134">
        <v>77.7</v>
      </c>
      <c r="F64" s="135" t="s">
        <v>171</v>
      </c>
      <c r="G64" s="134"/>
      <c r="H64" s="134">
        <v>16</v>
      </c>
      <c r="I64" s="134" t="s">
        <v>172</v>
      </c>
      <c r="J64" s="134"/>
      <c r="K64" s="134">
        <v>73</v>
      </c>
      <c r="L64" s="135" t="s">
        <v>173</v>
      </c>
      <c r="M64" s="135"/>
      <c r="N64" s="135" t="s">
        <v>91</v>
      </c>
      <c r="O64" s="135"/>
      <c r="P64" s="135"/>
      <c r="Q64" s="135"/>
      <c r="R64" s="135"/>
      <c r="S64" s="135"/>
      <c r="T64" s="135"/>
      <c r="U64" s="135"/>
      <c r="V64" s="135"/>
    </row>
    <row r="65" spans="1:22" ht="79.8" x14ac:dyDescent="0.25">
      <c r="A65" s="136">
        <v>21</v>
      </c>
      <c r="B65" s="137">
        <v>22</v>
      </c>
      <c r="C65" s="138" t="s">
        <v>174</v>
      </c>
      <c r="D65" s="139" t="s">
        <v>129</v>
      </c>
      <c r="E65" s="140">
        <v>14.94</v>
      </c>
      <c r="F65" s="141" t="s">
        <v>175</v>
      </c>
      <c r="G65" s="140"/>
      <c r="H65" s="140">
        <v>30</v>
      </c>
      <c r="I65" s="140" t="s">
        <v>176</v>
      </c>
      <c r="J65" s="140"/>
      <c r="K65" s="140">
        <v>140</v>
      </c>
      <c r="L65" s="141" t="s">
        <v>177</v>
      </c>
      <c r="M65" s="141"/>
      <c r="N65" s="141" t="s">
        <v>91</v>
      </c>
      <c r="O65" s="141"/>
      <c r="P65" s="141"/>
      <c r="Q65" s="141"/>
      <c r="R65" s="141"/>
      <c r="S65" s="141"/>
      <c r="T65" s="141"/>
      <c r="U65" s="141"/>
      <c r="V65" s="141"/>
    </row>
    <row r="66" spans="1:22" ht="19.350000000000001" customHeight="1" x14ac:dyDescent="0.25">
      <c r="A66" s="128" t="s">
        <v>178</v>
      </c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</row>
    <row r="67" spans="1:22" ht="68.400000000000006" x14ac:dyDescent="0.25">
      <c r="A67" s="130">
        <v>22</v>
      </c>
      <c r="B67" s="131">
        <v>23</v>
      </c>
      <c r="C67" s="132" t="s">
        <v>119</v>
      </c>
      <c r="D67" s="133" t="s">
        <v>120</v>
      </c>
      <c r="E67" s="134">
        <v>13.69</v>
      </c>
      <c r="F67" s="135">
        <v>13.69</v>
      </c>
      <c r="G67" s="134"/>
      <c r="H67" s="134" t="s">
        <v>121</v>
      </c>
      <c r="I67" s="134">
        <v>2</v>
      </c>
      <c r="J67" s="134"/>
      <c r="K67" s="134" t="s">
        <v>122</v>
      </c>
      <c r="L67" s="135">
        <v>23</v>
      </c>
      <c r="M67" s="135"/>
      <c r="N67" s="135" t="s">
        <v>76</v>
      </c>
      <c r="O67" s="135"/>
      <c r="P67" s="135"/>
      <c r="Q67" s="135"/>
      <c r="R67" s="135"/>
      <c r="S67" s="135"/>
      <c r="T67" s="135"/>
      <c r="U67" s="135"/>
      <c r="V67" s="135"/>
    </row>
    <row r="68" spans="1:22" ht="114" x14ac:dyDescent="0.25">
      <c r="A68" s="130">
        <v>23</v>
      </c>
      <c r="B68" s="131">
        <v>24</v>
      </c>
      <c r="C68" s="132" t="s">
        <v>179</v>
      </c>
      <c r="D68" s="133" t="s">
        <v>180</v>
      </c>
      <c r="E68" s="134">
        <v>2406.83</v>
      </c>
      <c r="F68" s="135" t="s">
        <v>181</v>
      </c>
      <c r="G68" s="134">
        <v>76.17</v>
      </c>
      <c r="H68" s="134" t="s">
        <v>182</v>
      </c>
      <c r="I68" s="134" t="s">
        <v>183</v>
      </c>
      <c r="J68" s="134">
        <v>3</v>
      </c>
      <c r="K68" s="134" t="s">
        <v>184</v>
      </c>
      <c r="L68" s="135" t="s">
        <v>185</v>
      </c>
      <c r="M68" s="135"/>
      <c r="N68" s="135" t="s">
        <v>76</v>
      </c>
      <c r="O68" s="135"/>
      <c r="P68" s="135"/>
      <c r="Q68" s="135"/>
      <c r="R68" s="135"/>
      <c r="S68" s="135"/>
      <c r="T68" s="135"/>
      <c r="U68" s="135"/>
      <c r="V68" s="135">
        <v>16</v>
      </c>
    </row>
    <row r="69" spans="1:22" ht="34.200000000000003" x14ac:dyDescent="0.25">
      <c r="A69" s="130">
        <v>24</v>
      </c>
      <c r="B69" s="131">
        <v>25</v>
      </c>
      <c r="C69" s="132" t="s">
        <v>186</v>
      </c>
      <c r="D69" s="133" t="s">
        <v>187</v>
      </c>
      <c r="E69" s="134">
        <v>16.920000000000002</v>
      </c>
      <c r="F69" s="135" t="s">
        <v>188</v>
      </c>
      <c r="G69" s="134"/>
      <c r="H69" s="134">
        <v>68</v>
      </c>
      <c r="I69" s="134" t="s">
        <v>189</v>
      </c>
      <c r="J69" s="134"/>
      <c r="K69" s="134">
        <v>190</v>
      </c>
      <c r="L69" s="135" t="s">
        <v>190</v>
      </c>
      <c r="M69" s="135"/>
      <c r="N69" s="135" t="s">
        <v>91</v>
      </c>
      <c r="O69" s="135"/>
      <c r="P69" s="135"/>
      <c r="Q69" s="135"/>
      <c r="R69" s="135"/>
      <c r="S69" s="135"/>
      <c r="T69" s="135"/>
      <c r="U69" s="135"/>
      <c r="V69" s="135"/>
    </row>
    <row r="70" spans="1:22" ht="45.6" x14ac:dyDescent="0.25">
      <c r="A70" s="130">
        <v>25</v>
      </c>
      <c r="B70" s="131">
        <v>26</v>
      </c>
      <c r="C70" s="132" t="s">
        <v>191</v>
      </c>
      <c r="D70" s="133" t="s">
        <v>192</v>
      </c>
      <c r="E70" s="134">
        <v>0.97</v>
      </c>
      <c r="F70" s="135" t="s">
        <v>193</v>
      </c>
      <c r="G70" s="134"/>
      <c r="H70" s="134">
        <v>2</v>
      </c>
      <c r="I70" s="134" t="s">
        <v>194</v>
      </c>
      <c r="J70" s="134"/>
      <c r="K70" s="134">
        <v>9</v>
      </c>
      <c r="L70" s="135" t="s">
        <v>195</v>
      </c>
      <c r="M70" s="135"/>
      <c r="N70" s="135" t="s">
        <v>91</v>
      </c>
      <c r="O70" s="135"/>
      <c r="P70" s="135"/>
      <c r="Q70" s="135"/>
      <c r="R70" s="135"/>
      <c r="S70" s="135"/>
      <c r="T70" s="135"/>
      <c r="U70" s="135"/>
      <c r="V70" s="135"/>
    </row>
    <row r="71" spans="1:22" ht="45.6" x14ac:dyDescent="0.25">
      <c r="A71" s="130">
        <v>26</v>
      </c>
      <c r="B71" s="131">
        <v>27</v>
      </c>
      <c r="C71" s="132" t="s">
        <v>196</v>
      </c>
      <c r="D71" s="133" t="s">
        <v>192</v>
      </c>
      <c r="E71" s="134">
        <v>2.4500000000000002</v>
      </c>
      <c r="F71" s="135" t="s">
        <v>197</v>
      </c>
      <c r="G71" s="134"/>
      <c r="H71" s="134">
        <v>5</v>
      </c>
      <c r="I71" s="134" t="s">
        <v>168</v>
      </c>
      <c r="J71" s="134"/>
      <c r="K71" s="134">
        <v>12</v>
      </c>
      <c r="L71" s="135" t="s">
        <v>198</v>
      </c>
      <c r="M71" s="135"/>
      <c r="N71" s="135" t="s">
        <v>91</v>
      </c>
      <c r="O71" s="135"/>
      <c r="P71" s="135"/>
      <c r="Q71" s="135"/>
      <c r="R71" s="135"/>
      <c r="S71" s="135"/>
      <c r="T71" s="135"/>
      <c r="U71" s="135"/>
      <c r="V71" s="135"/>
    </row>
    <row r="72" spans="1:22" ht="57" x14ac:dyDescent="0.25">
      <c r="A72" s="136">
        <v>27</v>
      </c>
      <c r="B72" s="137">
        <v>28</v>
      </c>
      <c r="C72" s="138" t="s">
        <v>199</v>
      </c>
      <c r="D72" s="139" t="s">
        <v>192</v>
      </c>
      <c r="E72" s="140">
        <v>12.46</v>
      </c>
      <c r="F72" s="141" t="s">
        <v>200</v>
      </c>
      <c r="G72" s="140"/>
      <c r="H72" s="140">
        <v>25</v>
      </c>
      <c r="I72" s="140" t="s">
        <v>201</v>
      </c>
      <c r="J72" s="140"/>
      <c r="K72" s="140">
        <v>58</v>
      </c>
      <c r="L72" s="141" t="s">
        <v>202</v>
      </c>
      <c r="M72" s="141"/>
      <c r="N72" s="141" t="s">
        <v>91</v>
      </c>
      <c r="O72" s="141"/>
      <c r="P72" s="141"/>
      <c r="Q72" s="141"/>
      <c r="R72" s="141"/>
      <c r="S72" s="141"/>
      <c r="T72" s="141"/>
      <c r="U72" s="141"/>
      <c r="V72" s="141"/>
    </row>
    <row r="73" spans="1:22" ht="19.350000000000001" customHeight="1" x14ac:dyDescent="0.25">
      <c r="A73" s="128" t="s">
        <v>203</v>
      </c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  <c r="V73" s="129"/>
    </row>
    <row r="74" spans="1:22" ht="136.80000000000001" x14ac:dyDescent="0.25">
      <c r="A74" s="130">
        <v>28</v>
      </c>
      <c r="B74" s="131">
        <v>29</v>
      </c>
      <c r="C74" s="132" t="s">
        <v>204</v>
      </c>
      <c r="D74" s="133" t="s">
        <v>129</v>
      </c>
      <c r="E74" s="134">
        <v>97.26</v>
      </c>
      <c r="F74" s="135" t="s">
        <v>205</v>
      </c>
      <c r="G74" s="134">
        <v>6.3</v>
      </c>
      <c r="H74" s="134" t="s">
        <v>206</v>
      </c>
      <c r="I74" s="134" t="s">
        <v>207</v>
      </c>
      <c r="J74" s="134">
        <v>13</v>
      </c>
      <c r="K74" s="134" t="s">
        <v>208</v>
      </c>
      <c r="L74" s="135" t="s">
        <v>209</v>
      </c>
      <c r="M74" s="135"/>
      <c r="N74" s="135" t="s">
        <v>76</v>
      </c>
      <c r="O74" s="135"/>
      <c r="P74" s="135"/>
      <c r="Q74" s="135"/>
      <c r="R74" s="135"/>
      <c r="S74" s="135"/>
      <c r="T74" s="135"/>
      <c r="U74" s="135"/>
      <c r="V74" s="135">
        <v>66</v>
      </c>
    </row>
    <row r="75" spans="1:22" ht="68.400000000000006" x14ac:dyDescent="0.25">
      <c r="A75" s="130">
        <v>29</v>
      </c>
      <c r="B75" s="131">
        <v>30</v>
      </c>
      <c r="C75" s="132" t="s">
        <v>119</v>
      </c>
      <c r="D75" s="133" t="s">
        <v>120</v>
      </c>
      <c r="E75" s="134">
        <v>13.69</v>
      </c>
      <c r="F75" s="135">
        <v>13.69</v>
      </c>
      <c r="G75" s="134"/>
      <c r="H75" s="134" t="s">
        <v>121</v>
      </c>
      <c r="I75" s="134">
        <v>2</v>
      </c>
      <c r="J75" s="134"/>
      <c r="K75" s="134" t="s">
        <v>122</v>
      </c>
      <c r="L75" s="135">
        <v>23</v>
      </c>
      <c r="M75" s="135"/>
      <c r="N75" s="135" t="s">
        <v>76</v>
      </c>
      <c r="O75" s="135"/>
      <c r="P75" s="135"/>
      <c r="Q75" s="135"/>
      <c r="R75" s="135"/>
      <c r="S75" s="135"/>
      <c r="T75" s="135"/>
      <c r="U75" s="135"/>
      <c r="V75" s="135"/>
    </row>
    <row r="76" spans="1:22" ht="45.6" x14ac:dyDescent="0.25">
      <c r="A76" s="136">
        <v>30</v>
      </c>
      <c r="B76" s="137">
        <v>31</v>
      </c>
      <c r="C76" s="138" t="s">
        <v>210</v>
      </c>
      <c r="D76" s="139" t="s">
        <v>211</v>
      </c>
      <c r="E76" s="140">
        <v>18.600000000000001</v>
      </c>
      <c r="F76" s="141" t="s">
        <v>212</v>
      </c>
      <c r="G76" s="140"/>
      <c r="H76" s="140">
        <v>37</v>
      </c>
      <c r="I76" s="140" t="s">
        <v>213</v>
      </c>
      <c r="J76" s="140"/>
      <c r="K76" s="140">
        <v>69</v>
      </c>
      <c r="L76" s="141" t="s">
        <v>214</v>
      </c>
      <c r="M76" s="141"/>
      <c r="N76" s="141" t="s">
        <v>91</v>
      </c>
      <c r="O76" s="141"/>
      <c r="P76" s="141"/>
      <c r="Q76" s="141"/>
      <c r="R76" s="141"/>
      <c r="S76" s="141"/>
      <c r="T76" s="141"/>
      <c r="U76" s="141"/>
      <c r="V76" s="141"/>
    </row>
    <row r="77" spans="1:22" ht="19.350000000000001" customHeight="1" x14ac:dyDescent="0.25">
      <c r="A77" s="128" t="s">
        <v>215</v>
      </c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</row>
    <row r="78" spans="1:22" ht="68.400000000000006" x14ac:dyDescent="0.25">
      <c r="A78" s="130">
        <v>31</v>
      </c>
      <c r="B78" s="131">
        <v>32</v>
      </c>
      <c r="C78" s="132" t="s">
        <v>216</v>
      </c>
      <c r="D78" s="133" t="s">
        <v>136</v>
      </c>
      <c r="E78" s="134">
        <v>2250.2399999999998</v>
      </c>
      <c r="F78" s="135" t="s">
        <v>217</v>
      </c>
      <c r="G78" s="134" t="s">
        <v>218</v>
      </c>
      <c r="H78" s="134" t="s">
        <v>219</v>
      </c>
      <c r="I78" s="134" t="s">
        <v>220</v>
      </c>
      <c r="J78" s="134"/>
      <c r="K78" s="134" t="s">
        <v>221</v>
      </c>
      <c r="L78" s="135" t="s">
        <v>222</v>
      </c>
      <c r="M78" s="135"/>
      <c r="N78" s="135" t="s">
        <v>76</v>
      </c>
      <c r="O78" s="135"/>
      <c r="P78" s="135"/>
      <c r="Q78" s="135"/>
      <c r="R78" s="135"/>
      <c r="S78" s="135"/>
      <c r="T78" s="135"/>
      <c r="U78" s="135"/>
      <c r="V78" s="135"/>
    </row>
    <row r="79" spans="1:22" ht="68.400000000000006" x14ac:dyDescent="0.25">
      <c r="A79" s="136">
        <v>32</v>
      </c>
      <c r="B79" s="137">
        <v>33</v>
      </c>
      <c r="C79" s="138" t="s">
        <v>119</v>
      </c>
      <c r="D79" s="139" t="s">
        <v>223</v>
      </c>
      <c r="E79" s="140">
        <v>13.69</v>
      </c>
      <c r="F79" s="141">
        <v>13.69</v>
      </c>
      <c r="G79" s="140"/>
      <c r="H79" s="140" t="s">
        <v>224</v>
      </c>
      <c r="I79" s="140">
        <v>1</v>
      </c>
      <c r="J79" s="140"/>
      <c r="K79" s="140" t="s">
        <v>225</v>
      </c>
      <c r="L79" s="141">
        <v>14</v>
      </c>
      <c r="M79" s="141"/>
      <c r="N79" s="141" t="s">
        <v>76</v>
      </c>
      <c r="O79" s="141"/>
      <c r="P79" s="141"/>
      <c r="Q79" s="141"/>
      <c r="R79" s="141"/>
      <c r="S79" s="141"/>
      <c r="T79" s="141"/>
      <c r="U79" s="141"/>
      <c r="V79" s="141"/>
    </row>
    <row r="80" spans="1:22" ht="19.350000000000001" customHeight="1" x14ac:dyDescent="0.25">
      <c r="A80" s="128" t="s">
        <v>226</v>
      </c>
      <c r="B80" s="129"/>
      <c r="C80" s="129"/>
      <c r="D80" s="129"/>
      <c r="E80" s="129"/>
      <c r="F80" s="129"/>
      <c r="G80" s="129"/>
      <c r="H80" s="129"/>
      <c r="I80" s="129"/>
      <c r="J80" s="129"/>
      <c r="K80" s="129"/>
      <c r="L80" s="129"/>
      <c r="M80" s="129"/>
      <c r="N80" s="129"/>
      <c r="O80" s="129"/>
      <c r="P80" s="129"/>
      <c r="Q80" s="129"/>
      <c r="R80" s="129"/>
      <c r="S80" s="129"/>
      <c r="T80" s="129"/>
      <c r="U80" s="129"/>
      <c r="V80" s="129"/>
    </row>
    <row r="81" spans="1:22" ht="68.400000000000006" x14ac:dyDescent="0.25">
      <c r="A81" s="130">
        <v>33</v>
      </c>
      <c r="B81" s="131">
        <v>34</v>
      </c>
      <c r="C81" s="132" t="s">
        <v>71</v>
      </c>
      <c r="D81" s="133" t="s">
        <v>227</v>
      </c>
      <c r="E81" s="134">
        <v>922.65</v>
      </c>
      <c r="F81" s="135">
        <v>911.86</v>
      </c>
      <c r="G81" s="134" t="s">
        <v>73</v>
      </c>
      <c r="H81" s="134" t="s">
        <v>228</v>
      </c>
      <c r="I81" s="134">
        <v>28</v>
      </c>
      <c r="J81" s="134"/>
      <c r="K81" s="134" t="s">
        <v>229</v>
      </c>
      <c r="L81" s="135">
        <v>302</v>
      </c>
      <c r="M81" s="135"/>
      <c r="N81" s="135" t="s">
        <v>76</v>
      </c>
      <c r="O81" s="135"/>
      <c r="P81" s="135"/>
      <c r="Q81" s="135"/>
      <c r="R81" s="135"/>
      <c r="S81" s="135"/>
      <c r="T81" s="135"/>
      <c r="U81" s="135"/>
      <c r="V81" s="135" t="s">
        <v>77</v>
      </c>
    </row>
    <row r="82" spans="1:22" ht="136.80000000000001" x14ac:dyDescent="0.25">
      <c r="A82" s="130">
        <v>34</v>
      </c>
      <c r="B82" s="131">
        <v>35</v>
      </c>
      <c r="C82" s="132" t="s">
        <v>78</v>
      </c>
      <c r="D82" s="133" t="s">
        <v>230</v>
      </c>
      <c r="E82" s="134">
        <v>6648.78</v>
      </c>
      <c r="F82" s="135" t="s">
        <v>80</v>
      </c>
      <c r="G82" s="134" t="s">
        <v>81</v>
      </c>
      <c r="H82" s="134" t="s">
        <v>231</v>
      </c>
      <c r="I82" s="134" t="s">
        <v>232</v>
      </c>
      <c r="J82" s="134">
        <v>1</v>
      </c>
      <c r="K82" s="134" t="s">
        <v>233</v>
      </c>
      <c r="L82" s="135" t="s">
        <v>234</v>
      </c>
      <c r="M82" s="135"/>
      <c r="N82" s="135" t="s">
        <v>76</v>
      </c>
      <c r="O82" s="135"/>
      <c r="P82" s="135"/>
      <c r="Q82" s="135"/>
      <c r="R82" s="135"/>
      <c r="S82" s="135"/>
      <c r="T82" s="135"/>
      <c r="U82" s="135"/>
      <c r="V82" s="135">
        <v>6</v>
      </c>
    </row>
    <row r="83" spans="1:22" ht="57" x14ac:dyDescent="0.25">
      <c r="A83" s="130">
        <v>35</v>
      </c>
      <c r="B83" s="131">
        <v>36</v>
      </c>
      <c r="C83" s="132" t="s">
        <v>86</v>
      </c>
      <c r="D83" s="133" t="s">
        <v>87</v>
      </c>
      <c r="E83" s="134">
        <v>103.75</v>
      </c>
      <c r="F83" s="135" t="s">
        <v>88</v>
      </c>
      <c r="G83" s="134"/>
      <c r="H83" s="134">
        <v>104</v>
      </c>
      <c r="I83" s="134" t="s">
        <v>89</v>
      </c>
      <c r="J83" s="134"/>
      <c r="K83" s="134">
        <v>183</v>
      </c>
      <c r="L83" s="135" t="s">
        <v>90</v>
      </c>
      <c r="M83" s="135"/>
      <c r="N83" s="135" t="s">
        <v>91</v>
      </c>
      <c r="O83" s="135"/>
      <c r="P83" s="135"/>
      <c r="Q83" s="135"/>
      <c r="R83" s="135"/>
      <c r="S83" s="135"/>
      <c r="T83" s="135"/>
      <c r="U83" s="135"/>
      <c r="V83" s="135"/>
    </row>
    <row r="84" spans="1:22" ht="34.200000000000003" x14ac:dyDescent="0.25">
      <c r="A84" s="130">
        <v>36</v>
      </c>
      <c r="B84" s="131">
        <v>37</v>
      </c>
      <c r="C84" s="132" t="s">
        <v>92</v>
      </c>
      <c r="D84" s="133" t="s">
        <v>87</v>
      </c>
      <c r="E84" s="134">
        <v>700</v>
      </c>
      <c r="F84" s="135" t="s">
        <v>93</v>
      </c>
      <c r="G84" s="134"/>
      <c r="H84" s="134">
        <v>700</v>
      </c>
      <c r="I84" s="134" t="s">
        <v>93</v>
      </c>
      <c r="J84" s="134"/>
      <c r="K84" s="134">
        <v>897</v>
      </c>
      <c r="L84" s="135" t="s">
        <v>94</v>
      </c>
      <c r="M84" s="135"/>
      <c r="N84" s="135" t="s">
        <v>91</v>
      </c>
      <c r="O84" s="135"/>
      <c r="P84" s="135"/>
      <c r="Q84" s="135"/>
      <c r="R84" s="135"/>
      <c r="S84" s="135"/>
      <c r="T84" s="135"/>
      <c r="U84" s="135"/>
      <c r="V84" s="135"/>
    </row>
    <row r="85" spans="1:22" ht="34.200000000000003" x14ac:dyDescent="0.25">
      <c r="A85" s="130">
        <v>37</v>
      </c>
      <c r="B85" s="131">
        <v>38</v>
      </c>
      <c r="C85" s="132" t="s">
        <v>95</v>
      </c>
      <c r="D85" s="133" t="s">
        <v>129</v>
      </c>
      <c r="E85" s="134">
        <v>15.1</v>
      </c>
      <c r="F85" s="135" t="s">
        <v>96</v>
      </c>
      <c r="G85" s="134"/>
      <c r="H85" s="134">
        <v>30</v>
      </c>
      <c r="I85" s="134" t="s">
        <v>176</v>
      </c>
      <c r="J85" s="134"/>
      <c r="K85" s="134">
        <v>77</v>
      </c>
      <c r="L85" s="135" t="s">
        <v>235</v>
      </c>
      <c r="M85" s="135"/>
      <c r="N85" s="135" t="s">
        <v>91</v>
      </c>
      <c r="O85" s="135"/>
      <c r="P85" s="135"/>
      <c r="Q85" s="135"/>
      <c r="R85" s="135"/>
      <c r="S85" s="135"/>
      <c r="T85" s="135"/>
      <c r="U85" s="135"/>
      <c r="V85" s="135"/>
    </row>
    <row r="86" spans="1:22" ht="18.45" customHeight="1" x14ac:dyDescent="0.25">
      <c r="A86" s="142" t="s">
        <v>236</v>
      </c>
      <c r="B86" s="143"/>
      <c r="C86" s="143"/>
      <c r="D86" s="143"/>
      <c r="E86" s="143"/>
      <c r="F86" s="143"/>
      <c r="G86" s="143"/>
      <c r="H86" s="143"/>
      <c r="I86" s="143"/>
      <c r="J86" s="143"/>
      <c r="K86" s="143"/>
      <c r="L86" s="143"/>
      <c r="M86" s="143"/>
      <c r="N86" s="143"/>
      <c r="O86" s="143"/>
      <c r="P86" s="143"/>
      <c r="Q86" s="143"/>
      <c r="R86" s="143"/>
      <c r="S86" s="143"/>
      <c r="T86" s="143"/>
      <c r="U86" s="143"/>
      <c r="V86" s="143"/>
    </row>
    <row r="87" spans="1:22" ht="79.8" x14ac:dyDescent="0.25">
      <c r="A87" s="130">
        <v>38</v>
      </c>
      <c r="B87" s="131">
        <v>39</v>
      </c>
      <c r="C87" s="132" t="s">
        <v>237</v>
      </c>
      <c r="D87" s="133" t="s">
        <v>238</v>
      </c>
      <c r="E87" s="134">
        <v>1411.39</v>
      </c>
      <c r="F87" s="135" t="s">
        <v>239</v>
      </c>
      <c r="G87" s="134">
        <v>1.03</v>
      </c>
      <c r="H87" s="134" t="s">
        <v>240</v>
      </c>
      <c r="I87" s="134" t="s">
        <v>241</v>
      </c>
      <c r="J87" s="134"/>
      <c r="K87" s="134" t="s">
        <v>242</v>
      </c>
      <c r="L87" s="135" t="s">
        <v>243</v>
      </c>
      <c r="M87" s="135"/>
      <c r="N87" s="135" t="s">
        <v>76</v>
      </c>
      <c r="O87" s="135"/>
      <c r="P87" s="135"/>
      <c r="Q87" s="135"/>
      <c r="R87" s="135"/>
      <c r="S87" s="135"/>
      <c r="T87" s="135"/>
      <c r="U87" s="135"/>
      <c r="V87" s="135">
        <v>1</v>
      </c>
    </row>
    <row r="88" spans="1:22" ht="79.8" x14ac:dyDescent="0.25">
      <c r="A88" s="136">
        <v>39</v>
      </c>
      <c r="B88" s="137">
        <v>40</v>
      </c>
      <c r="C88" s="138" t="s">
        <v>237</v>
      </c>
      <c r="D88" s="139" t="s">
        <v>244</v>
      </c>
      <c r="E88" s="140">
        <v>1411.39</v>
      </c>
      <c r="F88" s="141" t="s">
        <v>239</v>
      </c>
      <c r="G88" s="140">
        <v>1.03</v>
      </c>
      <c r="H88" s="140" t="s">
        <v>245</v>
      </c>
      <c r="I88" s="140" t="s">
        <v>246</v>
      </c>
      <c r="J88" s="140">
        <v>1</v>
      </c>
      <c r="K88" s="140" t="s">
        <v>247</v>
      </c>
      <c r="L88" s="141" t="s">
        <v>248</v>
      </c>
      <c r="M88" s="141"/>
      <c r="N88" s="141" t="s">
        <v>76</v>
      </c>
      <c r="O88" s="141"/>
      <c r="P88" s="141"/>
      <c r="Q88" s="141"/>
      <c r="R88" s="141"/>
      <c r="S88" s="141"/>
      <c r="T88" s="141"/>
      <c r="U88" s="141"/>
      <c r="V88" s="141">
        <v>6</v>
      </c>
    </row>
    <row r="89" spans="1:22" ht="19.350000000000001" customHeight="1" x14ac:dyDescent="0.25">
      <c r="A89" s="128" t="s">
        <v>249</v>
      </c>
      <c r="B89" s="129"/>
      <c r="C89" s="129"/>
      <c r="D89" s="129"/>
      <c r="E89" s="129"/>
      <c r="F89" s="129"/>
      <c r="G89" s="129"/>
      <c r="H89" s="129"/>
      <c r="I89" s="129"/>
      <c r="J89" s="129"/>
      <c r="K89" s="129"/>
      <c r="L89" s="129"/>
      <c r="M89" s="129"/>
      <c r="N89" s="129"/>
      <c r="O89" s="129"/>
      <c r="P89" s="129"/>
      <c r="Q89" s="129"/>
      <c r="R89" s="129"/>
      <c r="S89" s="129"/>
      <c r="T89" s="129"/>
      <c r="U89" s="129"/>
      <c r="V89" s="129"/>
    </row>
    <row r="90" spans="1:22" ht="79.8" x14ac:dyDescent="0.25">
      <c r="A90" s="136">
        <v>40</v>
      </c>
      <c r="B90" s="137">
        <v>41</v>
      </c>
      <c r="C90" s="138" t="s">
        <v>250</v>
      </c>
      <c r="D90" s="139" t="s">
        <v>251</v>
      </c>
      <c r="E90" s="140">
        <v>6345.09</v>
      </c>
      <c r="F90" s="141" t="s">
        <v>252</v>
      </c>
      <c r="G90" s="140" t="s">
        <v>253</v>
      </c>
      <c r="H90" s="140" t="s">
        <v>254</v>
      </c>
      <c r="I90" s="140" t="s">
        <v>255</v>
      </c>
      <c r="J90" s="140">
        <v>5</v>
      </c>
      <c r="K90" s="140" t="s">
        <v>256</v>
      </c>
      <c r="L90" s="141" t="s">
        <v>257</v>
      </c>
      <c r="M90" s="141"/>
      <c r="N90" s="141" t="s">
        <v>76</v>
      </c>
      <c r="O90" s="141"/>
      <c r="P90" s="141"/>
      <c r="Q90" s="141"/>
      <c r="R90" s="141"/>
      <c r="S90" s="141"/>
      <c r="T90" s="141"/>
      <c r="U90" s="141"/>
      <c r="V90" s="141" t="s">
        <v>258</v>
      </c>
    </row>
    <row r="91" spans="1:22" ht="19.350000000000001" customHeight="1" x14ac:dyDescent="0.25">
      <c r="A91" s="128" t="s">
        <v>259</v>
      </c>
      <c r="B91" s="129"/>
      <c r="C91" s="129"/>
      <c r="D91" s="129"/>
      <c r="E91" s="129"/>
      <c r="F91" s="129"/>
      <c r="G91" s="129"/>
      <c r="H91" s="129"/>
      <c r="I91" s="129"/>
      <c r="J91" s="129"/>
      <c r="K91" s="129"/>
      <c r="L91" s="129"/>
      <c r="M91" s="129"/>
      <c r="N91" s="129"/>
      <c r="O91" s="129"/>
      <c r="P91" s="129"/>
      <c r="Q91" s="129"/>
      <c r="R91" s="129"/>
      <c r="S91" s="129"/>
      <c r="T91" s="129"/>
      <c r="U91" s="129"/>
      <c r="V91" s="129"/>
    </row>
    <row r="92" spans="1:22" ht="18.45" customHeight="1" x14ac:dyDescent="0.25">
      <c r="A92" s="142" t="s">
        <v>260</v>
      </c>
      <c r="B92" s="143"/>
      <c r="C92" s="143"/>
      <c r="D92" s="143"/>
      <c r="E92" s="143"/>
      <c r="F92" s="143"/>
      <c r="G92" s="143"/>
      <c r="H92" s="143"/>
      <c r="I92" s="143"/>
      <c r="J92" s="143"/>
      <c r="K92" s="143"/>
      <c r="L92" s="143"/>
      <c r="M92" s="143"/>
      <c r="N92" s="143"/>
      <c r="O92" s="143"/>
      <c r="P92" s="143"/>
      <c r="Q92" s="143"/>
      <c r="R92" s="143"/>
      <c r="S92" s="143"/>
      <c r="T92" s="143"/>
      <c r="U92" s="143"/>
      <c r="V92" s="143"/>
    </row>
    <row r="93" spans="1:22" ht="57" x14ac:dyDescent="0.25">
      <c r="A93" s="130">
        <v>41</v>
      </c>
      <c r="B93" s="131">
        <v>42</v>
      </c>
      <c r="C93" s="132" t="s">
        <v>261</v>
      </c>
      <c r="D93" s="133" t="s">
        <v>262</v>
      </c>
      <c r="E93" s="134">
        <v>508.07</v>
      </c>
      <c r="F93" s="135" t="s">
        <v>263</v>
      </c>
      <c r="G93" s="134">
        <v>1.03</v>
      </c>
      <c r="H93" s="134" t="s">
        <v>264</v>
      </c>
      <c r="I93" s="134" t="s">
        <v>265</v>
      </c>
      <c r="J93" s="134"/>
      <c r="K93" s="134" t="s">
        <v>266</v>
      </c>
      <c r="L93" s="135" t="s">
        <v>267</v>
      </c>
      <c r="M93" s="135"/>
      <c r="N93" s="135" t="s">
        <v>76</v>
      </c>
      <c r="O93" s="135"/>
      <c r="P93" s="135"/>
      <c r="Q93" s="135"/>
      <c r="R93" s="135"/>
      <c r="S93" s="135"/>
      <c r="T93" s="135"/>
      <c r="U93" s="135"/>
      <c r="V93" s="135">
        <v>1</v>
      </c>
    </row>
    <row r="94" spans="1:22" ht="18.45" customHeight="1" x14ac:dyDescent="0.25">
      <c r="A94" s="142" t="s">
        <v>268</v>
      </c>
      <c r="B94" s="143"/>
      <c r="C94" s="143"/>
      <c r="D94" s="143"/>
      <c r="E94" s="143"/>
      <c r="F94" s="143"/>
      <c r="G94" s="143"/>
      <c r="H94" s="143"/>
      <c r="I94" s="143"/>
      <c r="J94" s="143"/>
      <c r="K94" s="143"/>
      <c r="L94" s="143"/>
      <c r="M94" s="143"/>
      <c r="N94" s="143"/>
      <c r="O94" s="143"/>
      <c r="P94" s="143"/>
      <c r="Q94" s="143"/>
      <c r="R94" s="143"/>
      <c r="S94" s="143"/>
      <c r="T94" s="143"/>
      <c r="U94" s="143"/>
      <c r="V94" s="143"/>
    </row>
    <row r="95" spans="1:22" ht="57" x14ac:dyDescent="0.25">
      <c r="A95" s="136">
        <v>42</v>
      </c>
      <c r="B95" s="137">
        <v>43</v>
      </c>
      <c r="C95" s="138" t="s">
        <v>261</v>
      </c>
      <c r="D95" s="139" t="s">
        <v>269</v>
      </c>
      <c r="E95" s="140">
        <v>508.07</v>
      </c>
      <c r="F95" s="141" t="s">
        <v>263</v>
      </c>
      <c r="G95" s="140">
        <v>1.03</v>
      </c>
      <c r="H95" s="140" t="s">
        <v>270</v>
      </c>
      <c r="I95" s="140" t="s">
        <v>271</v>
      </c>
      <c r="J95" s="140">
        <v>1</v>
      </c>
      <c r="K95" s="140" t="s">
        <v>272</v>
      </c>
      <c r="L95" s="141" t="s">
        <v>273</v>
      </c>
      <c r="M95" s="141"/>
      <c r="N95" s="141" t="s">
        <v>76</v>
      </c>
      <c r="O95" s="141"/>
      <c r="P95" s="141"/>
      <c r="Q95" s="141"/>
      <c r="R95" s="141"/>
      <c r="S95" s="141"/>
      <c r="T95" s="141"/>
      <c r="U95" s="141"/>
      <c r="V95" s="141">
        <v>4</v>
      </c>
    </row>
    <row r="96" spans="1:22" ht="19.350000000000001" customHeight="1" x14ac:dyDescent="0.25">
      <c r="A96" s="128" t="s">
        <v>274</v>
      </c>
      <c r="B96" s="129"/>
      <c r="C96" s="129"/>
      <c r="D96" s="129"/>
      <c r="E96" s="129"/>
      <c r="F96" s="129"/>
      <c r="G96" s="129"/>
      <c r="H96" s="129"/>
      <c r="I96" s="129"/>
      <c r="J96" s="129"/>
      <c r="K96" s="129"/>
      <c r="L96" s="129"/>
      <c r="M96" s="129"/>
      <c r="N96" s="129"/>
      <c r="O96" s="129"/>
      <c r="P96" s="129"/>
      <c r="Q96" s="129"/>
      <c r="R96" s="129"/>
      <c r="S96" s="129"/>
      <c r="T96" s="129"/>
      <c r="U96" s="129"/>
      <c r="V96" s="129"/>
    </row>
    <row r="97" spans="1:22" ht="18.45" customHeight="1" x14ac:dyDescent="0.25">
      <c r="A97" s="142" t="s">
        <v>275</v>
      </c>
      <c r="B97" s="143"/>
      <c r="C97" s="143"/>
      <c r="D97" s="143"/>
      <c r="E97" s="143"/>
      <c r="F97" s="143"/>
      <c r="G97" s="143"/>
      <c r="H97" s="143"/>
      <c r="I97" s="143"/>
      <c r="J97" s="143"/>
      <c r="K97" s="143"/>
      <c r="L97" s="143"/>
      <c r="M97" s="143"/>
      <c r="N97" s="143"/>
      <c r="O97" s="143"/>
      <c r="P97" s="143"/>
      <c r="Q97" s="143"/>
      <c r="R97" s="143"/>
      <c r="S97" s="143"/>
      <c r="T97" s="143"/>
      <c r="U97" s="143"/>
      <c r="V97" s="143"/>
    </row>
    <row r="98" spans="1:22" ht="79.8" x14ac:dyDescent="0.25">
      <c r="A98" s="130">
        <v>43</v>
      </c>
      <c r="B98" s="131">
        <v>44</v>
      </c>
      <c r="C98" s="132" t="s">
        <v>276</v>
      </c>
      <c r="D98" s="133" t="s">
        <v>277</v>
      </c>
      <c r="E98" s="134">
        <v>2888.31</v>
      </c>
      <c r="F98" s="135" t="s">
        <v>278</v>
      </c>
      <c r="G98" s="134" t="s">
        <v>279</v>
      </c>
      <c r="H98" s="134" t="s">
        <v>280</v>
      </c>
      <c r="I98" s="134" t="s">
        <v>281</v>
      </c>
      <c r="J98" s="134" t="s">
        <v>282</v>
      </c>
      <c r="K98" s="134" t="s">
        <v>283</v>
      </c>
      <c r="L98" s="135" t="s">
        <v>284</v>
      </c>
      <c r="M98" s="135"/>
      <c r="N98" s="135" t="s">
        <v>76</v>
      </c>
      <c r="O98" s="135"/>
      <c r="P98" s="135"/>
      <c r="Q98" s="135"/>
      <c r="R98" s="135"/>
      <c r="S98" s="135"/>
      <c r="T98" s="135"/>
      <c r="U98" s="135"/>
      <c r="V98" s="135" t="s">
        <v>285</v>
      </c>
    </row>
    <row r="99" spans="1:22" ht="34.200000000000003" x14ac:dyDescent="0.25">
      <c r="A99" s="130">
        <v>44</v>
      </c>
      <c r="B99" s="131">
        <v>45</v>
      </c>
      <c r="C99" s="132" t="s">
        <v>286</v>
      </c>
      <c r="D99" s="133" t="s">
        <v>287</v>
      </c>
      <c r="E99" s="134">
        <v>18.2</v>
      </c>
      <c r="F99" s="135" t="s">
        <v>288</v>
      </c>
      <c r="G99" s="134"/>
      <c r="H99" s="134">
        <v>3276</v>
      </c>
      <c r="I99" s="134" t="s">
        <v>289</v>
      </c>
      <c r="J99" s="134"/>
      <c r="K99" s="134">
        <v>9328</v>
      </c>
      <c r="L99" s="135" t="s">
        <v>290</v>
      </c>
      <c r="M99" s="135"/>
      <c r="N99" s="135" t="s">
        <v>91</v>
      </c>
      <c r="O99" s="135"/>
      <c r="P99" s="135"/>
      <c r="Q99" s="135"/>
      <c r="R99" s="135"/>
      <c r="S99" s="135"/>
      <c r="T99" s="135"/>
      <c r="U99" s="135"/>
      <c r="V99" s="135"/>
    </row>
    <row r="100" spans="1:22" ht="57" x14ac:dyDescent="0.25">
      <c r="A100" s="130">
        <v>45</v>
      </c>
      <c r="B100" s="131">
        <v>46</v>
      </c>
      <c r="C100" s="132" t="s">
        <v>291</v>
      </c>
      <c r="D100" s="133" t="s">
        <v>292</v>
      </c>
      <c r="E100" s="134">
        <v>1965.31</v>
      </c>
      <c r="F100" s="135">
        <v>1965.31</v>
      </c>
      <c r="G100" s="134"/>
      <c r="H100" s="134" t="s">
        <v>293</v>
      </c>
      <c r="I100" s="134">
        <v>12</v>
      </c>
      <c r="J100" s="134"/>
      <c r="K100" s="134" t="s">
        <v>294</v>
      </c>
      <c r="L100" s="135">
        <v>130</v>
      </c>
      <c r="M100" s="135"/>
      <c r="N100" s="135" t="s">
        <v>76</v>
      </c>
      <c r="O100" s="135"/>
      <c r="P100" s="135"/>
      <c r="Q100" s="135"/>
      <c r="R100" s="135"/>
      <c r="S100" s="135"/>
      <c r="T100" s="135"/>
      <c r="U100" s="135"/>
      <c r="V100" s="135"/>
    </row>
    <row r="101" spans="1:22" ht="68.400000000000006" x14ac:dyDescent="0.25">
      <c r="A101" s="130">
        <v>46</v>
      </c>
      <c r="B101" s="131">
        <v>47</v>
      </c>
      <c r="C101" s="132" t="s">
        <v>295</v>
      </c>
      <c r="D101" s="133" t="s">
        <v>296</v>
      </c>
      <c r="E101" s="134">
        <v>3.3</v>
      </c>
      <c r="F101" s="135"/>
      <c r="G101" s="134">
        <v>3.3</v>
      </c>
      <c r="H101" s="134"/>
      <c r="I101" s="134"/>
      <c r="J101" s="134"/>
      <c r="K101" s="134"/>
      <c r="L101" s="135"/>
      <c r="M101" s="135"/>
      <c r="N101" s="135" t="s">
        <v>76</v>
      </c>
      <c r="O101" s="135"/>
      <c r="P101" s="135"/>
      <c r="Q101" s="135"/>
      <c r="R101" s="135"/>
      <c r="S101" s="135"/>
      <c r="T101" s="135"/>
      <c r="U101" s="135"/>
      <c r="V101" s="135"/>
    </row>
    <row r="102" spans="1:22" ht="79.8" x14ac:dyDescent="0.25">
      <c r="A102" s="130">
        <v>47</v>
      </c>
      <c r="B102" s="131">
        <v>48</v>
      </c>
      <c r="C102" s="132" t="s">
        <v>297</v>
      </c>
      <c r="D102" s="133" t="s">
        <v>298</v>
      </c>
      <c r="E102" s="134">
        <v>5.69</v>
      </c>
      <c r="F102" s="135"/>
      <c r="G102" s="134">
        <v>5.69</v>
      </c>
      <c r="H102" s="134"/>
      <c r="I102" s="134"/>
      <c r="J102" s="134"/>
      <c r="K102" s="134"/>
      <c r="L102" s="135"/>
      <c r="M102" s="135"/>
      <c r="N102" s="135" t="s">
        <v>76</v>
      </c>
      <c r="O102" s="135"/>
      <c r="P102" s="135"/>
      <c r="Q102" s="135"/>
      <c r="R102" s="135"/>
      <c r="S102" s="135"/>
      <c r="T102" s="135"/>
      <c r="U102" s="135"/>
      <c r="V102" s="135"/>
    </row>
    <row r="103" spans="1:22" ht="18.45" customHeight="1" x14ac:dyDescent="0.25">
      <c r="A103" s="142" t="s">
        <v>299</v>
      </c>
      <c r="B103" s="143"/>
      <c r="C103" s="143"/>
      <c r="D103" s="143"/>
      <c r="E103" s="143"/>
      <c r="F103" s="143"/>
      <c r="G103" s="143"/>
      <c r="H103" s="143"/>
      <c r="I103" s="143"/>
      <c r="J103" s="143"/>
      <c r="K103" s="143"/>
      <c r="L103" s="143"/>
      <c r="M103" s="143"/>
      <c r="N103" s="143"/>
      <c r="O103" s="143"/>
      <c r="P103" s="143"/>
      <c r="Q103" s="143"/>
      <c r="R103" s="143"/>
      <c r="S103" s="143"/>
      <c r="T103" s="143"/>
      <c r="U103" s="143"/>
      <c r="V103" s="143"/>
    </row>
    <row r="104" spans="1:22" ht="114" x14ac:dyDescent="0.25">
      <c r="A104" s="130">
        <v>48</v>
      </c>
      <c r="B104" s="131">
        <v>53</v>
      </c>
      <c r="C104" s="132" t="s">
        <v>179</v>
      </c>
      <c r="D104" s="133" t="s">
        <v>300</v>
      </c>
      <c r="E104" s="134">
        <v>2406.83</v>
      </c>
      <c r="F104" s="135" t="s">
        <v>181</v>
      </c>
      <c r="G104" s="134">
        <v>76.17</v>
      </c>
      <c r="H104" s="134" t="s">
        <v>301</v>
      </c>
      <c r="I104" s="134" t="s">
        <v>302</v>
      </c>
      <c r="J104" s="134">
        <v>1</v>
      </c>
      <c r="K104" s="134" t="s">
        <v>303</v>
      </c>
      <c r="L104" s="135" t="s">
        <v>304</v>
      </c>
      <c r="M104" s="135"/>
      <c r="N104" s="135" t="s">
        <v>76</v>
      </c>
      <c r="O104" s="135"/>
      <c r="P104" s="135"/>
      <c r="Q104" s="135"/>
      <c r="R104" s="135"/>
      <c r="S104" s="135"/>
      <c r="T104" s="135"/>
      <c r="U104" s="135"/>
      <c r="V104" s="135">
        <v>4</v>
      </c>
    </row>
    <row r="105" spans="1:22" ht="34.200000000000003" x14ac:dyDescent="0.25">
      <c r="A105" s="130">
        <v>49</v>
      </c>
      <c r="B105" s="131">
        <v>54</v>
      </c>
      <c r="C105" s="132" t="s">
        <v>186</v>
      </c>
      <c r="D105" s="133" t="s">
        <v>305</v>
      </c>
      <c r="E105" s="134">
        <v>16.920000000000002</v>
      </c>
      <c r="F105" s="135" t="s">
        <v>188</v>
      </c>
      <c r="G105" s="134"/>
      <c r="H105" s="134">
        <v>17</v>
      </c>
      <c r="I105" s="134" t="s">
        <v>306</v>
      </c>
      <c r="J105" s="134"/>
      <c r="K105" s="134">
        <v>48</v>
      </c>
      <c r="L105" s="135" t="s">
        <v>307</v>
      </c>
      <c r="M105" s="135"/>
      <c r="N105" s="135" t="s">
        <v>91</v>
      </c>
      <c r="O105" s="135"/>
      <c r="P105" s="135"/>
      <c r="Q105" s="135"/>
      <c r="R105" s="135"/>
      <c r="S105" s="135"/>
      <c r="T105" s="135"/>
      <c r="U105" s="135"/>
      <c r="V105" s="135"/>
    </row>
    <row r="106" spans="1:22" ht="57" x14ac:dyDescent="0.25">
      <c r="A106" s="130">
        <v>50</v>
      </c>
      <c r="B106" s="131">
        <v>55</v>
      </c>
      <c r="C106" s="132" t="s">
        <v>199</v>
      </c>
      <c r="D106" s="133" t="s">
        <v>192</v>
      </c>
      <c r="E106" s="134">
        <v>12.46</v>
      </c>
      <c r="F106" s="135" t="s">
        <v>200</v>
      </c>
      <c r="G106" s="134"/>
      <c r="H106" s="134">
        <v>25</v>
      </c>
      <c r="I106" s="134" t="s">
        <v>201</v>
      </c>
      <c r="J106" s="134"/>
      <c r="K106" s="134">
        <v>58</v>
      </c>
      <c r="L106" s="135" t="s">
        <v>202</v>
      </c>
      <c r="M106" s="135"/>
      <c r="N106" s="135" t="s">
        <v>91</v>
      </c>
      <c r="O106" s="135"/>
      <c r="P106" s="135"/>
      <c r="Q106" s="135"/>
      <c r="R106" s="135"/>
      <c r="S106" s="135"/>
      <c r="T106" s="135"/>
      <c r="U106" s="135"/>
      <c r="V106" s="135"/>
    </row>
    <row r="107" spans="1:22" ht="45.6" x14ac:dyDescent="0.25">
      <c r="A107" s="136">
        <v>51</v>
      </c>
      <c r="B107" s="137">
        <v>56</v>
      </c>
      <c r="C107" s="138" t="s">
        <v>196</v>
      </c>
      <c r="D107" s="139" t="s">
        <v>192</v>
      </c>
      <c r="E107" s="140">
        <v>2.4500000000000002</v>
      </c>
      <c r="F107" s="141" t="s">
        <v>197</v>
      </c>
      <c r="G107" s="140"/>
      <c r="H107" s="140">
        <v>5</v>
      </c>
      <c r="I107" s="140" t="s">
        <v>168</v>
      </c>
      <c r="J107" s="140"/>
      <c r="K107" s="140">
        <v>12</v>
      </c>
      <c r="L107" s="141" t="s">
        <v>198</v>
      </c>
      <c r="M107" s="141"/>
      <c r="N107" s="141" t="s">
        <v>91</v>
      </c>
      <c r="O107" s="141"/>
      <c r="P107" s="141"/>
      <c r="Q107" s="141"/>
      <c r="R107" s="141"/>
      <c r="S107" s="141"/>
      <c r="T107" s="141"/>
      <c r="U107" s="141"/>
      <c r="V107" s="141"/>
    </row>
    <row r="108" spans="1:22" ht="19.350000000000001" customHeight="1" x14ac:dyDescent="0.25">
      <c r="A108" s="128" t="s">
        <v>308</v>
      </c>
      <c r="B108" s="129"/>
      <c r="C108" s="129"/>
      <c r="D108" s="129"/>
      <c r="E108" s="129"/>
      <c r="F108" s="129"/>
      <c r="G108" s="129"/>
      <c r="H108" s="129"/>
      <c r="I108" s="129"/>
      <c r="J108" s="129"/>
      <c r="K108" s="129"/>
      <c r="L108" s="129"/>
      <c r="M108" s="129"/>
      <c r="N108" s="129"/>
      <c r="O108" s="129"/>
      <c r="P108" s="129"/>
      <c r="Q108" s="129"/>
      <c r="R108" s="129"/>
      <c r="S108" s="129"/>
      <c r="T108" s="129"/>
      <c r="U108" s="129"/>
      <c r="V108" s="129"/>
    </row>
    <row r="109" spans="1:22" ht="18.45" customHeight="1" x14ac:dyDescent="0.25">
      <c r="A109" s="142" t="s">
        <v>309</v>
      </c>
      <c r="B109" s="143"/>
      <c r="C109" s="143"/>
      <c r="D109" s="143"/>
      <c r="E109" s="143"/>
      <c r="F109" s="143"/>
      <c r="G109" s="143"/>
      <c r="H109" s="143"/>
      <c r="I109" s="143"/>
      <c r="J109" s="143"/>
      <c r="K109" s="143"/>
      <c r="L109" s="143"/>
      <c r="M109" s="143"/>
      <c r="N109" s="143"/>
      <c r="O109" s="143"/>
      <c r="P109" s="143"/>
      <c r="Q109" s="143"/>
      <c r="R109" s="143"/>
      <c r="S109" s="143"/>
      <c r="T109" s="143"/>
      <c r="U109" s="143"/>
      <c r="V109" s="143"/>
    </row>
    <row r="110" spans="1:22" ht="57" x14ac:dyDescent="0.25">
      <c r="A110" s="130">
        <v>52</v>
      </c>
      <c r="B110" s="131">
        <v>57</v>
      </c>
      <c r="C110" s="132" t="s">
        <v>261</v>
      </c>
      <c r="D110" s="133" t="s">
        <v>262</v>
      </c>
      <c r="E110" s="134">
        <v>508.07</v>
      </c>
      <c r="F110" s="135" t="s">
        <v>263</v>
      </c>
      <c r="G110" s="134">
        <v>1.03</v>
      </c>
      <c r="H110" s="134" t="s">
        <v>264</v>
      </c>
      <c r="I110" s="134" t="s">
        <v>265</v>
      </c>
      <c r="J110" s="134"/>
      <c r="K110" s="134" t="s">
        <v>266</v>
      </c>
      <c r="L110" s="135" t="s">
        <v>267</v>
      </c>
      <c r="M110" s="135"/>
      <c r="N110" s="135" t="s">
        <v>76</v>
      </c>
      <c r="O110" s="135"/>
      <c r="P110" s="135"/>
      <c r="Q110" s="135"/>
      <c r="R110" s="135"/>
      <c r="S110" s="135"/>
      <c r="T110" s="135"/>
      <c r="U110" s="135"/>
      <c r="V110" s="135">
        <v>1</v>
      </c>
    </row>
    <row r="111" spans="1:22" ht="18.45" customHeight="1" x14ac:dyDescent="0.25">
      <c r="A111" s="142" t="s">
        <v>310</v>
      </c>
      <c r="B111" s="143"/>
      <c r="C111" s="143"/>
      <c r="D111" s="143"/>
      <c r="E111" s="143"/>
      <c r="F111" s="143"/>
      <c r="G111" s="143"/>
      <c r="H111" s="143"/>
      <c r="I111" s="143"/>
      <c r="J111" s="143"/>
      <c r="K111" s="143"/>
      <c r="L111" s="143"/>
      <c r="M111" s="143"/>
      <c r="N111" s="143"/>
      <c r="O111" s="143"/>
      <c r="P111" s="143"/>
      <c r="Q111" s="143"/>
      <c r="R111" s="143"/>
      <c r="S111" s="143"/>
      <c r="T111" s="143"/>
      <c r="U111" s="143"/>
      <c r="V111" s="143"/>
    </row>
    <row r="112" spans="1:22" ht="57" x14ac:dyDescent="0.25">
      <c r="A112" s="130">
        <v>53</v>
      </c>
      <c r="B112" s="131">
        <v>58</v>
      </c>
      <c r="C112" s="132" t="s">
        <v>261</v>
      </c>
      <c r="D112" s="133" t="s">
        <v>262</v>
      </c>
      <c r="E112" s="134">
        <v>508.07</v>
      </c>
      <c r="F112" s="135" t="s">
        <v>263</v>
      </c>
      <c r="G112" s="134">
        <v>1.03</v>
      </c>
      <c r="H112" s="134" t="s">
        <v>264</v>
      </c>
      <c r="I112" s="134" t="s">
        <v>265</v>
      </c>
      <c r="J112" s="134"/>
      <c r="K112" s="134" t="s">
        <v>266</v>
      </c>
      <c r="L112" s="135" t="s">
        <v>267</v>
      </c>
      <c r="M112" s="135"/>
      <c r="N112" s="135" t="s">
        <v>76</v>
      </c>
      <c r="O112" s="135"/>
      <c r="P112" s="135"/>
      <c r="Q112" s="135"/>
      <c r="R112" s="135"/>
      <c r="S112" s="135"/>
      <c r="T112" s="135"/>
      <c r="U112" s="135"/>
      <c r="V112" s="135">
        <v>1</v>
      </c>
    </row>
    <row r="113" spans="1:22" ht="57" x14ac:dyDescent="0.25">
      <c r="A113" s="136">
        <v>54</v>
      </c>
      <c r="B113" s="137">
        <v>59</v>
      </c>
      <c r="C113" s="138" t="s">
        <v>261</v>
      </c>
      <c r="D113" s="139" t="s">
        <v>262</v>
      </c>
      <c r="E113" s="140">
        <v>508.07</v>
      </c>
      <c r="F113" s="141" t="s">
        <v>263</v>
      </c>
      <c r="G113" s="140">
        <v>1.03</v>
      </c>
      <c r="H113" s="140" t="s">
        <v>264</v>
      </c>
      <c r="I113" s="140" t="s">
        <v>265</v>
      </c>
      <c r="J113" s="140"/>
      <c r="K113" s="140" t="s">
        <v>266</v>
      </c>
      <c r="L113" s="141" t="s">
        <v>267</v>
      </c>
      <c r="M113" s="141"/>
      <c r="N113" s="141" t="s">
        <v>76</v>
      </c>
      <c r="O113" s="141"/>
      <c r="P113" s="141"/>
      <c r="Q113" s="141"/>
      <c r="R113" s="141"/>
      <c r="S113" s="141"/>
      <c r="T113" s="141"/>
      <c r="U113" s="141"/>
      <c r="V113" s="141">
        <v>1</v>
      </c>
    </row>
    <row r="114" spans="1:22" ht="19.350000000000001" customHeight="1" x14ac:dyDescent="0.25">
      <c r="A114" s="128" t="s">
        <v>311</v>
      </c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129"/>
      <c r="S114" s="129"/>
      <c r="T114" s="129"/>
      <c r="U114" s="129"/>
      <c r="V114" s="129"/>
    </row>
    <row r="115" spans="1:22" ht="18.45" customHeight="1" x14ac:dyDescent="0.25">
      <c r="A115" s="142" t="s">
        <v>310</v>
      </c>
      <c r="B115" s="143"/>
      <c r="C115" s="143"/>
      <c r="D115" s="143"/>
      <c r="E115" s="143"/>
      <c r="F115" s="143"/>
      <c r="G115" s="143"/>
      <c r="H115" s="143"/>
      <c r="I115" s="143"/>
      <c r="J115" s="143"/>
      <c r="K115" s="143"/>
      <c r="L115" s="143"/>
      <c r="M115" s="143"/>
      <c r="N115" s="143"/>
      <c r="O115" s="143"/>
      <c r="P115" s="143"/>
      <c r="Q115" s="143"/>
      <c r="R115" s="143"/>
      <c r="S115" s="143"/>
      <c r="T115" s="143"/>
      <c r="U115" s="143"/>
      <c r="V115" s="143"/>
    </row>
    <row r="116" spans="1:22" ht="79.8" x14ac:dyDescent="0.25">
      <c r="A116" s="130">
        <v>55</v>
      </c>
      <c r="B116" s="131">
        <v>60</v>
      </c>
      <c r="C116" s="132" t="s">
        <v>147</v>
      </c>
      <c r="D116" s="133" t="s">
        <v>312</v>
      </c>
      <c r="E116" s="134">
        <v>2435.67</v>
      </c>
      <c r="F116" s="135" t="s">
        <v>149</v>
      </c>
      <c r="G116" s="134" t="s">
        <v>150</v>
      </c>
      <c r="H116" s="134" t="s">
        <v>313</v>
      </c>
      <c r="I116" s="134" t="s">
        <v>314</v>
      </c>
      <c r="J116" s="134">
        <v>1</v>
      </c>
      <c r="K116" s="134" t="s">
        <v>315</v>
      </c>
      <c r="L116" s="135" t="s">
        <v>316</v>
      </c>
      <c r="M116" s="135"/>
      <c r="N116" s="135" t="s">
        <v>76</v>
      </c>
      <c r="O116" s="135"/>
      <c r="P116" s="135"/>
      <c r="Q116" s="135"/>
      <c r="R116" s="135"/>
      <c r="S116" s="135"/>
      <c r="T116" s="135"/>
      <c r="U116" s="135"/>
      <c r="V116" s="135">
        <v>5</v>
      </c>
    </row>
    <row r="117" spans="1:22" ht="45.6" x14ac:dyDescent="0.25">
      <c r="A117" s="130">
        <v>56</v>
      </c>
      <c r="B117" s="131">
        <v>61</v>
      </c>
      <c r="C117" s="132" t="s">
        <v>210</v>
      </c>
      <c r="D117" s="133" t="s">
        <v>317</v>
      </c>
      <c r="E117" s="134">
        <v>18.600000000000001</v>
      </c>
      <c r="F117" s="135" t="s">
        <v>212</v>
      </c>
      <c r="G117" s="134"/>
      <c r="H117" s="134">
        <v>56</v>
      </c>
      <c r="I117" s="134" t="s">
        <v>156</v>
      </c>
      <c r="J117" s="134"/>
      <c r="K117" s="134">
        <v>103</v>
      </c>
      <c r="L117" s="135" t="s">
        <v>318</v>
      </c>
      <c r="M117" s="135"/>
      <c r="N117" s="135" t="s">
        <v>91</v>
      </c>
      <c r="O117" s="135"/>
      <c r="P117" s="135"/>
      <c r="Q117" s="135"/>
      <c r="R117" s="135"/>
      <c r="S117" s="135"/>
      <c r="T117" s="135"/>
      <c r="U117" s="135"/>
      <c r="V117" s="135"/>
    </row>
    <row r="118" spans="1:22" ht="68.400000000000006" x14ac:dyDescent="0.25">
      <c r="A118" s="130">
        <v>57</v>
      </c>
      <c r="B118" s="131">
        <v>62</v>
      </c>
      <c r="C118" s="132" t="s">
        <v>135</v>
      </c>
      <c r="D118" s="133" t="s">
        <v>136</v>
      </c>
      <c r="E118" s="134">
        <v>1010.59</v>
      </c>
      <c r="F118" s="135" t="s">
        <v>137</v>
      </c>
      <c r="G118" s="134">
        <v>5.16</v>
      </c>
      <c r="H118" s="134" t="s">
        <v>138</v>
      </c>
      <c r="I118" s="134" t="s">
        <v>139</v>
      </c>
      <c r="J118" s="134"/>
      <c r="K118" s="134" t="s">
        <v>140</v>
      </c>
      <c r="L118" s="135" t="s">
        <v>141</v>
      </c>
      <c r="M118" s="135"/>
      <c r="N118" s="135" t="s">
        <v>76</v>
      </c>
      <c r="O118" s="135"/>
      <c r="P118" s="135"/>
      <c r="Q118" s="135"/>
      <c r="R118" s="135"/>
      <c r="S118" s="135"/>
      <c r="T118" s="135"/>
      <c r="U118" s="135"/>
      <c r="V118" s="135">
        <v>1</v>
      </c>
    </row>
    <row r="119" spans="1:22" ht="45.6" x14ac:dyDescent="0.25">
      <c r="A119" s="130">
        <v>58</v>
      </c>
      <c r="B119" s="131">
        <v>63</v>
      </c>
      <c r="C119" s="132" t="s">
        <v>319</v>
      </c>
      <c r="D119" s="133" t="s">
        <v>192</v>
      </c>
      <c r="E119" s="134">
        <v>43.5</v>
      </c>
      <c r="F119" s="135" t="s">
        <v>320</v>
      </c>
      <c r="G119" s="134"/>
      <c r="H119" s="134">
        <v>87</v>
      </c>
      <c r="I119" s="134" t="s">
        <v>321</v>
      </c>
      <c r="J119" s="134"/>
      <c r="K119" s="134">
        <v>233</v>
      </c>
      <c r="L119" s="135" t="s">
        <v>322</v>
      </c>
      <c r="M119" s="135"/>
      <c r="N119" s="135" t="s">
        <v>91</v>
      </c>
      <c r="O119" s="135"/>
      <c r="P119" s="135"/>
      <c r="Q119" s="135"/>
      <c r="R119" s="135"/>
      <c r="S119" s="135"/>
      <c r="T119" s="135"/>
      <c r="U119" s="135"/>
      <c r="V119" s="135"/>
    </row>
    <row r="120" spans="1:22" ht="18.45" customHeight="1" x14ac:dyDescent="0.25">
      <c r="A120" s="142" t="s">
        <v>310</v>
      </c>
      <c r="B120" s="143"/>
      <c r="C120" s="143"/>
      <c r="D120" s="143"/>
      <c r="E120" s="143"/>
      <c r="F120" s="143"/>
      <c r="G120" s="143"/>
      <c r="H120" s="143"/>
      <c r="I120" s="143"/>
      <c r="J120" s="143"/>
      <c r="K120" s="143"/>
      <c r="L120" s="143"/>
      <c r="M120" s="143"/>
      <c r="N120" s="143"/>
      <c r="O120" s="143"/>
      <c r="P120" s="143"/>
      <c r="Q120" s="143"/>
      <c r="R120" s="143"/>
      <c r="S120" s="143"/>
      <c r="T120" s="143"/>
      <c r="U120" s="143"/>
      <c r="V120" s="143"/>
    </row>
    <row r="121" spans="1:22" ht="68.400000000000006" x14ac:dyDescent="0.25">
      <c r="A121" s="130">
        <v>59</v>
      </c>
      <c r="B121" s="131">
        <v>64</v>
      </c>
      <c r="C121" s="132" t="s">
        <v>323</v>
      </c>
      <c r="D121" s="133" t="s">
        <v>324</v>
      </c>
      <c r="E121" s="134">
        <v>7162.38</v>
      </c>
      <c r="F121" s="135" t="s">
        <v>325</v>
      </c>
      <c r="G121" s="134" t="s">
        <v>326</v>
      </c>
      <c r="H121" s="134" t="s">
        <v>327</v>
      </c>
      <c r="I121" s="134" t="s">
        <v>328</v>
      </c>
      <c r="J121" s="134">
        <v>1</v>
      </c>
      <c r="K121" s="134" t="s">
        <v>329</v>
      </c>
      <c r="L121" s="135" t="s">
        <v>330</v>
      </c>
      <c r="M121" s="135"/>
      <c r="N121" s="135" t="s">
        <v>76</v>
      </c>
      <c r="O121" s="135"/>
      <c r="P121" s="135"/>
      <c r="Q121" s="135"/>
      <c r="R121" s="135"/>
      <c r="S121" s="135"/>
      <c r="T121" s="135"/>
      <c r="U121" s="135"/>
      <c r="V121" s="135" t="s">
        <v>331</v>
      </c>
    </row>
    <row r="122" spans="1:22" ht="34.200000000000003" x14ac:dyDescent="0.25">
      <c r="A122" s="130">
        <v>60</v>
      </c>
      <c r="B122" s="131">
        <v>65</v>
      </c>
      <c r="C122" s="132" t="s">
        <v>332</v>
      </c>
      <c r="D122" s="133" t="s">
        <v>192</v>
      </c>
      <c r="E122" s="134">
        <v>73.8</v>
      </c>
      <c r="F122" s="135" t="s">
        <v>333</v>
      </c>
      <c r="G122" s="134"/>
      <c r="H122" s="134">
        <v>148</v>
      </c>
      <c r="I122" s="134" t="s">
        <v>334</v>
      </c>
      <c r="J122" s="134"/>
      <c r="K122" s="134">
        <v>831</v>
      </c>
      <c r="L122" s="135" t="s">
        <v>335</v>
      </c>
      <c r="M122" s="135"/>
      <c r="N122" s="135" t="s">
        <v>91</v>
      </c>
      <c r="O122" s="135"/>
      <c r="P122" s="135"/>
      <c r="Q122" s="135"/>
      <c r="R122" s="135"/>
      <c r="S122" s="135"/>
      <c r="T122" s="135"/>
      <c r="U122" s="135"/>
      <c r="V122" s="135"/>
    </row>
    <row r="123" spans="1:22" ht="34.200000000000003" x14ac:dyDescent="0.25">
      <c r="A123" s="130">
        <v>61</v>
      </c>
      <c r="B123" s="131">
        <v>66</v>
      </c>
      <c r="C123" s="132" t="s">
        <v>92</v>
      </c>
      <c r="D123" s="133" t="s">
        <v>305</v>
      </c>
      <c r="E123" s="134">
        <v>700</v>
      </c>
      <c r="F123" s="135" t="s">
        <v>93</v>
      </c>
      <c r="G123" s="134"/>
      <c r="H123" s="134">
        <v>700</v>
      </c>
      <c r="I123" s="134" t="s">
        <v>93</v>
      </c>
      <c r="J123" s="134"/>
      <c r="K123" s="134">
        <v>897</v>
      </c>
      <c r="L123" s="135" t="s">
        <v>94</v>
      </c>
      <c r="M123" s="135"/>
      <c r="N123" s="135" t="s">
        <v>91</v>
      </c>
      <c r="O123" s="135"/>
      <c r="P123" s="135"/>
      <c r="Q123" s="135"/>
      <c r="R123" s="135"/>
      <c r="S123" s="135"/>
      <c r="T123" s="135"/>
      <c r="U123" s="135"/>
      <c r="V123" s="135"/>
    </row>
    <row r="124" spans="1:22" ht="34.200000000000003" x14ac:dyDescent="0.25">
      <c r="A124" s="130">
        <v>62</v>
      </c>
      <c r="B124" s="131">
        <v>67</v>
      </c>
      <c r="C124" s="132" t="s">
        <v>95</v>
      </c>
      <c r="D124" s="133" t="s">
        <v>317</v>
      </c>
      <c r="E124" s="134">
        <v>15.1</v>
      </c>
      <c r="F124" s="135" t="s">
        <v>96</v>
      </c>
      <c r="G124" s="134"/>
      <c r="H124" s="134">
        <v>45</v>
      </c>
      <c r="I124" s="134" t="s">
        <v>336</v>
      </c>
      <c r="J124" s="134"/>
      <c r="K124" s="134">
        <v>116</v>
      </c>
      <c r="L124" s="135" t="s">
        <v>337</v>
      </c>
      <c r="M124" s="135"/>
      <c r="N124" s="135" t="s">
        <v>91</v>
      </c>
      <c r="O124" s="135"/>
      <c r="P124" s="135"/>
      <c r="Q124" s="135"/>
      <c r="R124" s="135"/>
      <c r="S124" s="135"/>
      <c r="T124" s="135"/>
      <c r="U124" s="135"/>
      <c r="V124" s="135"/>
    </row>
    <row r="125" spans="1:22" ht="57" x14ac:dyDescent="0.25">
      <c r="A125" s="130">
        <v>63</v>
      </c>
      <c r="B125" s="131">
        <v>68</v>
      </c>
      <c r="C125" s="132" t="s">
        <v>261</v>
      </c>
      <c r="D125" s="133" t="s">
        <v>262</v>
      </c>
      <c r="E125" s="134">
        <v>508.07</v>
      </c>
      <c r="F125" s="135" t="s">
        <v>263</v>
      </c>
      <c r="G125" s="134">
        <v>1.03</v>
      </c>
      <c r="H125" s="134" t="s">
        <v>264</v>
      </c>
      <c r="I125" s="134" t="s">
        <v>265</v>
      </c>
      <c r="J125" s="134"/>
      <c r="K125" s="134" t="s">
        <v>266</v>
      </c>
      <c r="L125" s="135" t="s">
        <v>267</v>
      </c>
      <c r="M125" s="135"/>
      <c r="N125" s="135" t="s">
        <v>76</v>
      </c>
      <c r="O125" s="135"/>
      <c r="P125" s="135"/>
      <c r="Q125" s="135"/>
      <c r="R125" s="135"/>
      <c r="S125" s="135"/>
      <c r="T125" s="135"/>
      <c r="U125" s="135"/>
      <c r="V125" s="135">
        <v>1</v>
      </c>
    </row>
    <row r="126" spans="1:22" ht="18.45" customHeight="1" x14ac:dyDescent="0.25">
      <c r="A126" s="142" t="s">
        <v>338</v>
      </c>
      <c r="B126" s="143"/>
      <c r="C126" s="143"/>
      <c r="D126" s="143"/>
      <c r="E126" s="143"/>
      <c r="F126" s="143"/>
      <c r="G126" s="143"/>
      <c r="H126" s="143"/>
      <c r="I126" s="143"/>
      <c r="J126" s="143"/>
      <c r="K126" s="143"/>
      <c r="L126" s="143"/>
      <c r="M126" s="143"/>
      <c r="N126" s="143"/>
      <c r="O126" s="143"/>
      <c r="P126" s="143"/>
      <c r="Q126" s="143"/>
      <c r="R126" s="143"/>
      <c r="S126" s="143"/>
      <c r="T126" s="143"/>
      <c r="U126" s="143"/>
      <c r="V126" s="143"/>
    </row>
    <row r="127" spans="1:22" ht="114" x14ac:dyDescent="0.25">
      <c r="A127" s="130">
        <v>64</v>
      </c>
      <c r="B127" s="131">
        <v>69</v>
      </c>
      <c r="C127" s="132" t="s">
        <v>179</v>
      </c>
      <c r="D127" s="133" t="s">
        <v>180</v>
      </c>
      <c r="E127" s="134">
        <v>2406.83</v>
      </c>
      <c r="F127" s="135" t="s">
        <v>181</v>
      </c>
      <c r="G127" s="134">
        <v>76.17</v>
      </c>
      <c r="H127" s="134" t="s">
        <v>182</v>
      </c>
      <c r="I127" s="134" t="s">
        <v>183</v>
      </c>
      <c r="J127" s="134">
        <v>3</v>
      </c>
      <c r="K127" s="134" t="s">
        <v>184</v>
      </c>
      <c r="L127" s="135" t="s">
        <v>185</v>
      </c>
      <c r="M127" s="135"/>
      <c r="N127" s="135" t="s">
        <v>76</v>
      </c>
      <c r="O127" s="135"/>
      <c r="P127" s="135"/>
      <c r="Q127" s="135"/>
      <c r="R127" s="135"/>
      <c r="S127" s="135"/>
      <c r="T127" s="135"/>
      <c r="U127" s="135"/>
      <c r="V127" s="135">
        <v>16</v>
      </c>
    </row>
    <row r="128" spans="1:22" ht="34.200000000000003" x14ac:dyDescent="0.25">
      <c r="A128" s="130">
        <v>65</v>
      </c>
      <c r="B128" s="131">
        <v>70</v>
      </c>
      <c r="C128" s="132" t="s">
        <v>186</v>
      </c>
      <c r="D128" s="133" t="s">
        <v>187</v>
      </c>
      <c r="E128" s="134">
        <v>16.920000000000002</v>
      </c>
      <c r="F128" s="135" t="s">
        <v>188</v>
      </c>
      <c r="G128" s="134"/>
      <c r="H128" s="134">
        <v>68</v>
      </c>
      <c r="I128" s="134" t="s">
        <v>189</v>
      </c>
      <c r="J128" s="134"/>
      <c r="K128" s="134">
        <v>190</v>
      </c>
      <c r="L128" s="135" t="s">
        <v>190</v>
      </c>
      <c r="M128" s="135"/>
      <c r="N128" s="135" t="s">
        <v>91</v>
      </c>
      <c r="O128" s="135"/>
      <c r="P128" s="135"/>
      <c r="Q128" s="135"/>
      <c r="R128" s="135"/>
      <c r="S128" s="135"/>
      <c r="T128" s="135"/>
      <c r="U128" s="135"/>
      <c r="V128" s="135"/>
    </row>
    <row r="129" spans="1:22" ht="45.6" x14ac:dyDescent="0.25">
      <c r="A129" s="130">
        <v>66</v>
      </c>
      <c r="B129" s="131">
        <v>71</v>
      </c>
      <c r="C129" s="132" t="s">
        <v>196</v>
      </c>
      <c r="D129" s="133" t="s">
        <v>192</v>
      </c>
      <c r="E129" s="134">
        <v>2.4500000000000002</v>
      </c>
      <c r="F129" s="135" t="s">
        <v>197</v>
      </c>
      <c r="G129" s="134"/>
      <c r="H129" s="134">
        <v>5</v>
      </c>
      <c r="I129" s="134" t="s">
        <v>168</v>
      </c>
      <c r="J129" s="134"/>
      <c r="K129" s="134">
        <v>12</v>
      </c>
      <c r="L129" s="135" t="s">
        <v>198</v>
      </c>
      <c r="M129" s="135"/>
      <c r="N129" s="135" t="s">
        <v>91</v>
      </c>
      <c r="O129" s="135"/>
      <c r="P129" s="135"/>
      <c r="Q129" s="135"/>
      <c r="R129" s="135"/>
      <c r="S129" s="135"/>
      <c r="T129" s="135"/>
      <c r="U129" s="135"/>
      <c r="V129" s="135"/>
    </row>
    <row r="130" spans="1:22" ht="57" x14ac:dyDescent="0.25">
      <c r="A130" s="130">
        <v>67</v>
      </c>
      <c r="B130" s="131">
        <v>72</v>
      </c>
      <c r="C130" s="132" t="s">
        <v>199</v>
      </c>
      <c r="D130" s="133" t="s">
        <v>192</v>
      </c>
      <c r="E130" s="134">
        <v>12.46</v>
      </c>
      <c r="F130" s="135" t="s">
        <v>200</v>
      </c>
      <c r="G130" s="134"/>
      <c r="H130" s="134">
        <v>25</v>
      </c>
      <c r="I130" s="134" t="s">
        <v>201</v>
      </c>
      <c r="J130" s="134"/>
      <c r="K130" s="134">
        <v>58</v>
      </c>
      <c r="L130" s="135" t="s">
        <v>202</v>
      </c>
      <c r="M130" s="135"/>
      <c r="N130" s="135" t="s">
        <v>91</v>
      </c>
      <c r="O130" s="135"/>
      <c r="P130" s="135"/>
      <c r="Q130" s="135"/>
      <c r="R130" s="135"/>
      <c r="S130" s="135"/>
      <c r="T130" s="135"/>
      <c r="U130" s="135"/>
      <c r="V130" s="135"/>
    </row>
    <row r="131" spans="1:22" ht="45.6" x14ac:dyDescent="0.25">
      <c r="A131" s="130">
        <v>68</v>
      </c>
      <c r="B131" s="131">
        <v>73</v>
      </c>
      <c r="C131" s="132" t="s">
        <v>339</v>
      </c>
      <c r="D131" s="133" t="s">
        <v>192</v>
      </c>
      <c r="E131" s="134">
        <v>0.95</v>
      </c>
      <c r="F131" s="135" t="s">
        <v>340</v>
      </c>
      <c r="G131" s="134"/>
      <c r="H131" s="134">
        <v>2</v>
      </c>
      <c r="I131" s="134" t="s">
        <v>194</v>
      </c>
      <c r="J131" s="134"/>
      <c r="K131" s="134">
        <v>8</v>
      </c>
      <c r="L131" s="135" t="s">
        <v>341</v>
      </c>
      <c r="M131" s="135"/>
      <c r="N131" s="135" t="s">
        <v>91</v>
      </c>
      <c r="O131" s="135"/>
      <c r="P131" s="135"/>
      <c r="Q131" s="135"/>
      <c r="R131" s="135"/>
      <c r="S131" s="135"/>
      <c r="T131" s="135"/>
      <c r="U131" s="135"/>
      <c r="V131" s="135"/>
    </row>
    <row r="132" spans="1:22" ht="18.45" customHeight="1" x14ac:dyDescent="0.25">
      <c r="A132" s="142" t="s">
        <v>310</v>
      </c>
      <c r="B132" s="143"/>
      <c r="C132" s="143"/>
      <c r="D132" s="143"/>
      <c r="E132" s="143"/>
      <c r="F132" s="143"/>
      <c r="G132" s="143"/>
      <c r="H132" s="143"/>
      <c r="I132" s="143"/>
      <c r="J132" s="143"/>
      <c r="K132" s="143"/>
      <c r="L132" s="143"/>
      <c r="M132" s="143"/>
      <c r="N132" s="143"/>
      <c r="O132" s="143"/>
      <c r="P132" s="143"/>
      <c r="Q132" s="143"/>
      <c r="R132" s="143"/>
      <c r="S132" s="143"/>
      <c r="T132" s="143"/>
      <c r="U132" s="143"/>
      <c r="V132" s="143"/>
    </row>
    <row r="133" spans="1:22" ht="57" x14ac:dyDescent="0.25">
      <c r="A133" s="130">
        <v>69</v>
      </c>
      <c r="B133" s="131">
        <v>74</v>
      </c>
      <c r="C133" s="132" t="s">
        <v>261</v>
      </c>
      <c r="D133" s="133" t="s">
        <v>262</v>
      </c>
      <c r="E133" s="134">
        <v>508.07</v>
      </c>
      <c r="F133" s="135" t="s">
        <v>263</v>
      </c>
      <c r="G133" s="134">
        <v>1.03</v>
      </c>
      <c r="H133" s="134" t="s">
        <v>264</v>
      </c>
      <c r="I133" s="134" t="s">
        <v>265</v>
      </c>
      <c r="J133" s="134"/>
      <c r="K133" s="134" t="s">
        <v>266</v>
      </c>
      <c r="L133" s="135" t="s">
        <v>267</v>
      </c>
      <c r="M133" s="135"/>
      <c r="N133" s="135" t="s">
        <v>76</v>
      </c>
      <c r="O133" s="135"/>
      <c r="P133" s="135"/>
      <c r="Q133" s="135"/>
      <c r="R133" s="135"/>
      <c r="S133" s="135"/>
      <c r="T133" s="135"/>
      <c r="U133" s="135"/>
      <c r="V133" s="135">
        <v>1</v>
      </c>
    </row>
    <row r="134" spans="1:22" ht="57" x14ac:dyDescent="0.25">
      <c r="A134" s="130">
        <v>70</v>
      </c>
      <c r="B134" s="131">
        <v>75</v>
      </c>
      <c r="C134" s="132" t="s">
        <v>261</v>
      </c>
      <c r="D134" s="133" t="s">
        <v>262</v>
      </c>
      <c r="E134" s="134">
        <v>508.07</v>
      </c>
      <c r="F134" s="135" t="s">
        <v>263</v>
      </c>
      <c r="G134" s="134">
        <v>1.03</v>
      </c>
      <c r="H134" s="134" t="s">
        <v>264</v>
      </c>
      <c r="I134" s="134" t="s">
        <v>265</v>
      </c>
      <c r="J134" s="134"/>
      <c r="K134" s="134" t="s">
        <v>266</v>
      </c>
      <c r="L134" s="135" t="s">
        <v>267</v>
      </c>
      <c r="M134" s="135"/>
      <c r="N134" s="135" t="s">
        <v>76</v>
      </c>
      <c r="O134" s="135"/>
      <c r="P134" s="135"/>
      <c r="Q134" s="135"/>
      <c r="R134" s="135"/>
      <c r="S134" s="135"/>
      <c r="T134" s="135"/>
      <c r="U134" s="135"/>
      <c r="V134" s="135">
        <v>1</v>
      </c>
    </row>
    <row r="135" spans="1:22" ht="18.45" customHeight="1" x14ac:dyDescent="0.25">
      <c r="A135" s="142" t="s">
        <v>342</v>
      </c>
      <c r="B135" s="143"/>
      <c r="C135" s="143"/>
      <c r="D135" s="143"/>
      <c r="E135" s="143"/>
      <c r="F135" s="143"/>
      <c r="G135" s="143"/>
      <c r="H135" s="143"/>
      <c r="I135" s="143"/>
      <c r="J135" s="143"/>
      <c r="K135" s="143"/>
      <c r="L135" s="143"/>
      <c r="M135" s="143"/>
      <c r="N135" s="143"/>
      <c r="O135" s="143"/>
      <c r="P135" s="143"/>
      <c r="Q135" s="143"/>
      <c r="R135" s="143"/>
      <c r="S135" s="143"/>
      <c r="T135" s="143"/>
      <c r="U135" s="143"/>
      <c r="V135" s="143"/>
    </row>
    <row r="136" spans="1:22" ht="57" x14ac:dyDescent="0.25">
      <c r="A136" s="136">
        <v>71</v>
      </c>
      <c r="B136" s="137">
        <v>76</v>
      </c>
      <c r="C136" s="138" t="s">
        <v>261</v>
      </c>
      <c r="D136" s="139" t="s">
        <v>262</v>
      </c>
      <c r="E136" s="140">
        <v>508.07</v>
      </c>
      <c r="F136" s="141" t="s">
        <v>263</v>
      </c>
      <c r="G136" s="140">
        <v>1.03</v>
      </c>
      <c r="H136" s="140" t="s">
        <v>264</v>
      </c>
      <c r="I136" s="140" t="s">
        <v>265</v>
      </c>
      <c r="J136" s="140"/>
      <c r="K136" s="140" t="s">
        <v>266</v>
      </c>
      <c r="L136" s="141" t="s">
        <v>267</v>
      </c>
      <c r="M136" s="141"/>
      <c r="N136" s="141" t="s">
        <v>76</v>
      </c>
      <c r="O136" s="141"/>
      <c r="P136" s="141"/>
      <c r="Q136" s="141"/>
      <c r="R136" s="141"/>
      <c r="S136" s="141"/>
      <c r="T136" s="141"/>
      <c r="U136" s="141"/>
      <c r="V136" s="141">
        <v>1</v>
      </c>
    </row>
    <row r="137" spans="1:22" ht="19.350000000000001" customHeight="1" x14ac:dyDescent="0.25">
      <c r="A137" s="128" t="s">
        <v>343</v>
      </c>
      <c r="B137" s="129"/>
      <c r="C137" s="129"/>
      <c r="D137" s="129"/>
      <c r="E137" s="129"/>
      <c r="F137" s="129"/>
      <c r="G137" s="129"/>
      <c r="H137" s="129"/>
      <c r="I137" s="129"/>
      <c r="J137" s="129"/>
      <c r="K137" s="129"/>
      <c r="L137" s="129"/>
      <c r="M137" s="129"/>
      <c r="N137" s="129"/>
      <c r="O137" s="129"/>
      <c r="P137" s="129"/>
      <c r="Q137" s="129"/>
      <c r="R137" s="129"/>
      <c r="S137" s="129"/>
      <c r="T137" s="129"/>
      <c r="U137" s="129"/>
      <c r="V137" s="129"/>
    </row>
    <row r="138" spans="1:22" ht="18.45" customHeight="1" x14ac:dyDescent="0.25">
      <c r="A138" s="142" t="s">
        <v>310</v>
      </c>
      <c r="B138" s="143"/>
      <c r="C138" s="143"/>
      <c r="D138" s="143"/>
      <c r="E138" s="143"/>
      <c r="F138" s="143"/>
      <c r="G138" s="143"/>
      <c r="H138" s="143"/>
      <c r="I138" s="143"/>
      <c r="J138" s="143"/>
      <c r="K138" s="143"/>
      <c r="L138" s="143"/>
      <c r="M138" s="143"/>
      <c r="N138" s="143"/>
      <c r="O138" s="143"/>
      <c r="P138" s="143"/>
      <c r="Q138" s="143"/>
      <c r="R138" s="143"/>
      <c r="S138" s="143"/>
      <c r="T138" s="143"/>
      <c r="U138" s="143"/>
      <c r="V138" s="143"/>
    </row>
    <row r="139" spans="1:22" ht="57" x14ac:dyDescent="0.25">
      <c r="A139" s="130">
        <v>72</v>
      </c>
      <c r="B139" s="131">
        <v>77</v>
      </c>
      <c r="C139" s="132" t="s">
        <v>261</v>
      </c>
      <c r="D139" s="133" t="s">
        <v>262</v>
      </c>
      <c r="E139" s="134">
        <v>508.07</v>
      </c>
      <c r="F139" s="135" t="s">
        <v>263</v>
      </c>
      <c r="G139" s="134">
        <v>1.03</v>
      </c>
      <c r="H139" s="134" t="s">
        <v>264</v>
      </c>
      <c r="I139" s="134" t="s">
        <v>265</v>
      </c>
      <c r="J139" s="134"/>
      <c r="K139" s="134" t="s">
        <v>266</v>
      </c>
      <c r="L139" s="135" t="s">
        <v>267</v>
      </c>
      <c r="M139" s="135"/>
      <c r="N139" s="135" t="s">
        <v>76</v>
      </c>
      <c r="O139" s="135"/>
      <c r="P139" s="135"/>
      <c r="Q139" s="135"/>
      <c r="R139" s="135"/>
      <c r="S139" s="135"/>
      <c r="T139" s="135"/>
      <c r="U139" s="135"/>
      <c r="V139" s="135">
        <v>1</v>
      </c>
    </row>
    <row r="140" spans="1:22" ht="57" x14ac:dyDescent="0.25">
      <c r="A140" s="130">
        <v>73</v>
      </c>
      <c r="B140" s="131">
        <v>78</v>
      </c>
      <c r="C140" s="132" t="s">
        <v>261</v>
      </c>
      <c r="D140" s="133" t="s">
        <v>262</v>
      </c>
      <c r="E140" s="134">
        <v>508.07</v>
      </c>
      <c r="F140" s="135" t="s">
        <v>263</v>
      </c>
      <c r="G140" s="134">
        <v>1.03</v>
      </c>
      <c r="H140" s="134" t="s">
        <v>264</v>
      </c>
      <c r="I140" s="134" t="s">
        <v>265</v>
      </c>
      <c r="J140" s="134"/>
      <c r="K140" s="134" t="s">
        <v>266</v>
      </c>
      <c r="L140" s="135" t="s">
        <v>267</v>
      </c>
      <c r="M140" s="135"/>
      <c r="N140" s="135" t="s">
        <v>76</v>
      </c>
      <c r="O140" s="135"/>
      <c r="P140" s="135"/>
      <c r="Q140" s="135"/>
      <c r="R140" s="135"/>
      <c r="S140" s="135"/>
      <c r="T140" s="135"/>
      <c r="U140" s="135"/>
      <c r="V140" s="135">
        <v>1</v>
      </c>
    </row>
    <row r="141" spans="1:22" ht="18.45" customHeight="1" x14ac:dyDescent="0.25">
      <c r="A141" s="142" t="s">
        <v>344</v>
      </c>
      <c r="B141" s="143"/>
      <c r="C141" s="143"/>
      <c r="D141" s="143"/>
      <c r="E141" s="143"/>
      <c r="F141" s="143"/>
      <c r="G141" s="143"/>
      <c r="H141" s="143"/>
      <c r="I141" s="143"/>
      <c r="J141" s="143"/>
      <c r="K141" s="143"/>
      <c r="L141" s="143"/>
      <c r="M141" s="143"/>
      <c r="N141" s="143"/>
      <c r="O141" s="143"/>
      <c r="P141" s="143"/>
      <c r="Q141" s="143"/>
      <c r="R141" s="143"/>
      <c r="S141" s="143"/>
      <c r="T141" s="143"/>
      <c r="U141" s="143"/>
      <c r="V141" s="143"/>
    </row>
    <row r="142" spans="1:22" ht="79.8" x14ac:dyDescent="0.25">
      <c r="A142" s="130">
        <v>74</v>
      </c>
      <c r="B142" s="131">
        <v>79</v>
      </c>
      <c r="C142" s="132" t="s">
        <v>147</v>
      </c>
      <c r="D142" s="133" t="s">
        <v>345</v>
      </c>
      <c r="E142" s="134">
        <v>2435.67</v>
      </c>
      <c r="F142" s="135" t="s">
        <v>149</v>
      </c>
      <c r="G142" s="134" t="s">
        <v>150</v>
      </c>
      <c r="H142" s="134" t="s">
        <v>346</v>
      </c>
      <c r="I142" s="134" t="s">
        <v>347</v>
      </c>
      <c r="J142" s="134">
        <v>1</v>
      </c>
      <c r="K142" s="134" t="s">
        <v>348</v>
      </c>
      <c r="L142" s="135" t="s">
        <v>349</v>
      </c>
      <c r="M142" s="135"/>
      <c r="N142" s="135" t="s">
        <v>76</v>
      </c>
      <c r="O142" s="135"/>
      <c r="P142" s="135"/>
      <c r="Q142" s="135"/>
      <c r="R142" s="135"/>
      <c r="S142" s="135"/>
      <c r="T142" s="135"/>
      <c r="U142" s="135"/>
      <c r="V142" s="135">
        <v>7</v>
      </c>
    </row>
    <row r="143" spans="1:22" ht="45.6" x14ac:dyDescent="0.25">
      <c r="A143" s="130">
        <v>75</v>
      </c>
      <c r="B143" s="131">
        <v>80</v>
      </c>
      <c r="C143" s="132" t="s">
        <v>210</v>
      </c>
      <c r="D143" s="133" t="s">
        <v>192</v>
      </c>
      <c r="E143" s="134">
        <v>18.600000000000001</v>
      </c>
      <c r="F143" s="135" t="s">
        <v>212</v>
      </c>
      <c r="G143" s="134"/>
      <c r="H143" s="134">
        <v>37</v>
      </c>
      <c r="I143" s="134" t="s">
        <v>213</v>
      </c>
      <c r="J143" s="134"/>
      <c r="K143" s="134">
        <v>69</v>
      </c>
      <c r="L143" s="135" t="s">
        <v>214</v>
      </c>
      <c r="M143" s="135"/>
      <c r="N143" s="135" t="s">
        <v>91</v>
      </c>
      <c r="O143" s="135"/>
      <c r="P143" s="135"/>
      <c r="Q143" s="135"/>
      <c r="R143" s="135"/>
      <c r="S143" s="135"/>
      <c r="T143" s="135"/>
      <c r="U143" s="135"/>
      <c r="V143" s="135"/>
    </row>
    <row r="144" spans="1:22" ht="34.200000000000003" x14ac:dyDescent="0.25">
      <c r="A144" s="130">
        <v>76</v>
      </c>
      <c r="B144" s="131">
        <v>81</v>
      </c>
      <c r="C144" s="132" t="s">
        <v>169</v>
      </c>
      <c r="D144" s="133" t="s">
        <v>350</v>
      </c>
      <c r="E144" s="134">
        <v>77.7</v>
      </c>
      <c r="F144" s="135" t="s">
        <v>171</v>
      </c>
      <c r="G144" s="134"/>
      <c r="H144" s="134">
        <v>16</v>
      </c>
      <c r="I144" s="134" t="s">
        <v>172</v>
      </c>
      <c r="J144" s="134"/>
      <c r="K144" s="134">
        <v>73</v>
      </c>
      <c r="L144" s="135" t="s">
        <v>173</v>
      </c>
      <c r="M144" s="135"/>
      <c r="N144" s="135" t="s">
        <v>91</v>
      </c>
      <c r="O144" s="135"/>
      <c r="P144" s="135"/>
      <c r="Q144" s="135"/>
      <c r="R144" s="135"/>
      <c r="S144" s="135"/>
      <c r="T144" s="135"/>
      <c r="U144" s="135"/>
      <c r="V144" s="135"/>
    </row>
    <row r="145" spans="1:22" ht="34.200000000000003" x14ac:dyDescent="0.25">
      <c r="A145" s="130">
        <v>77</v>
      </c>
      <c r="B145" s="131">
        <v>82</v>
      </c>
      <c r="C145" s="132" t="s">
        <v>166</v>
      </c>
      <c r="D145" s="133" t="s">
        <v>305</v>
      </c>
      <c r="E145" s="134">
        <v>2.41</v>
      </c>
      <c r="F145" s="135" t="s">
        <v>167</v>
      </c>
      <c r="G145" s="134"/>
      <c r="H145" s="134">
        <v>2</v>
      </c>
      <c r="I145" s="134" t="s">
        <v>194</v>
      </c>
      <c r="J145" s="134"/>
      <c r="K145" s="134">
        <v>18</v>
      </c>
      <c r="L145" s="135" t="s">
        <v>351</v>
      </c>
      <c r="M145" s="135"/>
      <c r="N145" s="135" t="s">
        <v>91</v>
      </c>
      <c r="O145" s="135"/>
      <c r="P145" s="135"/>
      <c r="Q145" s="135"/>
      <c r="R145" s="135"/>
      <c r="S145" s="135"/>
      <c r="T145" s="135"/>
      <c r="U145" s="135"/>
      <c r="V145" s="135"/>
    </row>
    <row r="146" spans="1:22" ht="18.45" customHeight="1" x14ac:dyDescent="0.25">
      <c r="A146" s="142" t="s">
        <v>352</v>
      </c>
      <c r="B146" s="143"/>
      <c r="C146" s="143"/>
      <c r="D146" s="143"/>
      <c r="E146" s="143"/>
      <c r="F146" s="143"/>
      <c r="G146" s="143"/>
      <c r="H146" s="143"/>
      <c r="I146" s="143"/>
      <c r="J146" s="143"/>
      <c r="K146" s="143"/>
      <c r="L146" s="143"/>
      <c r="M146" s="143"/>
      <c r="N146" s="143"/>
      <c r="O146" s="143"/>
      <c r="P146" s="143"/>
      <c r="Q146" s="143"/>
      <c r="R146" s="143"/>
      <c r="S146" s="143"/>
      <c r="T146" s="143"/>
      <c r="U146" s="143"/>
      <c r="V146" s="143"/>
    </row>
    <row r="147" spans="1:22" ht="57" x14ac:dyDescent="0.25">
      <c r="A147" s="136">
        <v>78</v>
      </c>
      <c r="B147" s="137">
        <v>83</v>
      </c>
      <c r="C147" s="138" t="s">
        <v>261</v>
      </c>
      <c r="D147" s="139" t="s">
        <v>262</v>
      </c>
      <c r="E147" s="140">
        <v>508.07</v>
      </c>
      <c r="F147" s="141" t="s">
        <v>263</v>
      </c>
      <c r="G147" s="140">
        <v>1.03</v>
      </c>
      <c r="H147" s="140" t="s">
        <v>264</v>
      </c>
      <c r="I147" s="140" t="s">
        <v>265</v>
      </c>
      <c r="J147" s="140"/>
      <c r="K147" s="140" t="s">
        <v>266</v>
      </c>
      <c r="L147" s="141" t="s">
        <v>267</v>
      </c>
      <c r="M147" s="141"/>
      <c r="N147" s="141" t="s">
        <v>76</v>
      </c>
      <c r="O147" s="141"/>
      <c r="P147" s="141"/>
      <c r="Q147" s="141"/>
      <c r="R147" s="141"/>
      <c r="S147" s="141"/>
      <c r="T147" s="141"/>
      <c r="U147" s="141"/>
      <c r="V147" s="141">
        <v>1</v>
      </c>
    </row>
    <row r="148" spans="1:22" ht="19.350000000000001" customHeight="1" x14ac:dyDescent="0.25">
      <c r="A148" s="128" t="s">
        <v>353</v>
      </c>
      <c r="B148" s="129"/>
      <c r="C148" s="129"/>
      <c r="D148" s="129"/>
      <c r="E148" s="129"/>
      <c r="F148" s="129"/>
      <c r="G148" s="129"/>
      <c r="H148" s="129"/>
      <c r="I148" s="129"/>
      <c r="J148" s="129"/>
      <c r="K148" s="129"/>
      <c r="L148" s="129"/>
      <c r="M148" s="129"/>
      <c r="N148" s="129"/>
      <c r="O148" s="129"/>
      <c r="P148" s="129"/>
      <c r="Q148" s="129"/>
      <c r="R148" s="129"/>
      <c r="S148" s="129"/>
      <c r="T148" s="129"/>
      <c r="U148" s="129"/>
      <c r="V148" s="129"/>
    </row>
    <row r="149" spans="1:22" ht="18.45" customHeight="1" x14ac:dyDescent="0.25">
      <c r="A149" s="142" t="s">
        <v>354</v>
      </c>
      <c r="B149" s="143"/>
      <c r="C149" s="143"/>
      <c r="D149" s="143"/>
      <c r="E149" s="143"/>
      <c r="F149" s="143"/>
      <c r="G149" s="143"/>
      <c r="H149" s="143"/>
      <c r="I149" s="143"/>
      <c r="J149" s="143"/>
      <c r="K149" s="143"/>
      <c r="L149" s="143"/>
      <c r="M149" s="143"/>
      <c r="N149" s="143"/>
      <c r="O149" s="143"/>
      <c r="P149" s="143"/>
      <c r="Q149" s="143"/>
      <c r="R149" s="143"/>
      <c r="S149" s="143"/>
      <c r="T149" s="143"/>
      <c r="U149" s="143"/>
      <c r="V149" s="143"/>
    </row>
    <row r="150" spans="1:22" ht="114" x14ac:dyDescent="0.25">
      <c r="A150" s="130">
        <v>79</v>
      </c>
      <c r="B150" s="131">
        <v>84</v>
      </c>
      <c r="C150" s="132" t="s">
        <v>179</v>
      </c>
      <c r="D150" s="133" t="s">
        <v>180</v>
      </c>
      <c r="E150" s="134">
        <v>2406.83</v>
      </c>
      <c r="F150" s="135" t="s">
        <v>181</v>
      </c>
      <c r="G150" s="134">
        <v>76.17</v>
      </c>
      <c r="H150" s="134" t="s">
        <v>182</v>
      </c>
      <c r="I150" s="134" t="s">
        <v>183</v>
      </c>
      <c r="J150" s="134">
        <v>3</v>
      </c>
      <c r="K150" s="134" t="s">
        <v>184</v>
      </c>
      <c r="L150" s="135" t="s">
        <v>185</v>
      </c>
      <c r="M150" s="135"/>
      <c r="N150" s="135" t="s">
        <v>76</v>
      </c>
      <c r="O150" s="135"/>
      <c r="P150" s="135"/>
      <c r="Q150" s="135"/>
      <c r="R150" s="135"/>
      <c r="S150" s="135"/>
      <c r="T150" s="135"/>
      <c r="U150" s="135"/>
      <c r="V150" s="135">
        <v>16</v>
      </c>
    </row>
    <row r="151" spans="1:22" ht="34.200000000000003" x14ac:dyDescent="0.25">
      <c r="A151" s="130">
        <v>80</v>
      </c>
      <c r="B151" s="131">
        <v>85</v>
      </c>
      <c r="C151" s="132" t="s">
        <v>186</v>
      </c>
      <c r="D151" s="133" t="s">
        <v>187</v>
      </c>
      <c r="E151" s="134">
        <v>16.920000000000002</v>
      </c>
      <c r="F151" s="135" t="s">
        <v>188</v>
      </c>
      <c r="G151" s="134"/>
      <c r="H151" s="134">
        <v>68</v>
      </c>
      <c r="I151" s="134" t="s">
        <v>189</v>
      </c>
      <c r="J151" s="134"/>
      <c r="K151" s="134">
        <v>190</v>
      </c>
      <c r="L151" s="135" t="s">
        <v>190</v>
      </c>
      <c r="M151" s="135"/>
      <c r="N151" s="135" t="s">
        <v>91</v>
      </c>
      <c r="O151" s="135"/>
      <c r="P151" s="135"/>
      <c r="Q151" s="135"/>
      <c r="R151" s="135"/>
      <c r="S151" s="135"/>
      <c r="T151" s="135"/>
      <c r="U151" s="135"/>
      <c r="V151" s="135"/>
    </row>
    <row r="152" spans="1:22" ht="45.6" x14ac:dyDescent="0.25">
      <c r="A152" s="130">
        <v>81</v>
      </c>
      <c r="B152" s="131">
        <v>86</v>
      </c>
      <c r="C152" s="132" t="s">
        <v>196</v>
      </c>
      <c r="D152" s="133" t="s">
        <v>355</v>
      </c>
      <c r="E152" s="134">
        <v>2.4500000000000002</v>
      </c>
      <c r="F152" s="135" t="s">
        <v>197</v>
      </c>
      <c r="G152" s="134"/>
      <c r="H152" s="134">
        <v>10</v>
      </c>
      <c r="I152" s="134" t="s">
        <v>356</v>
      </c>
      <c r="J152" s="134"/>
      <c r="K152" s="134">
        <v>25</v>
      </c>
      <c r="L152" s="135" t="s">
        <v>201</v>
      </c>
      <c r="M152" s="135"/>
      <c r="N152" s="135" t="s">
        <v>91</v>
      </c>
      <c r="O152" s="135"/>
      <c r="P152" s="135"/>
      <c r="Q152" s="135"/>
      <c r="R152" s="135"/>
      <c r="S152" s="135"/>
      <c r="T152" s="135"/>
      <c r="U152" s="135"/>
      <c r="V152" s="135"/>
    </row>
    <row r="153" spans="1:22" ht="57" x14ac:dyDescent="0.25">
      <c r="A153" s="130">
        <v>82</v>
      </c>
      <c r="B153" s="131">
        <v>87</v>
      </c>
      <c r="C153" s="132" t="s">
        <v>199</v>
      </c>
      <c r="D153" s="133" t="s">
        <v>355</v>
      </c>
      <c r="E153" s="134">
        <v>12.46</v>
      </c>
      <c r="F153" s="135" t="s">
        <v>200</v>
      </c>
      <c r="G153" s="134"/>
      <c r="H153" s="134">
        <v>50</v>
      </c>
      <c r="I153" s="134" t="s">
        <v>357</v>
      </c>
      <c r="J153" s="134"/>
      <c r="K153" s="134">
        <v>117</v>
      </c>
      <c r="L153" s="135" t="s">
        <v>358</v>
      </c>
      <c r="M153" s="135"/>
      <c r="N153" s="135" t="s">
        <v>91</v>
      </c>
      <c r="O153" s="135"/>
      <c r="P153" s="135"/>
      <c r="Q153" s="135"/>
      <c r="R153" s="135"/>
      <c r="S153" s="135"/>
      <c r="T153" s="135"/>
      <c r="U153" s="135"/>
      <c r="V153" s="135"/>
    </row>
    <row r="154" spans="1:22" ht="45.6" x14ac:dyDescent="0.25">
      <c r="A154" s="130">
        <v>83</v>
      </c>
      <c r="B154" s="131">
        <v>88</v>
      </c>
      <c r="C154" s="132" t="s">
        <v>339</v>
      </c>
      <c r="D154" s="133" t="s">
        <v>192</v>
      </c>
      <c r="E154" s="134">
        <v>0.95</v>
      </c>
      <c r="F154" s="135" t="s">
        <v>340</v>
      </c>
      <c r="G154" s="134"/>
      <c r="H154" s="134">
        <v>2</v>
      </c>
      <c r="I154" s="134" t="s">
        <v>194</v>
      </c>
      <c r="J154" s="134"/>
      <c r="K154" s="134">
        <v>8</v>
      </c>
      <c r="L154" s="135" t="s">
        <v>341</v>
      </c>
      <c r="M154" s="135"/>
      <c r="N154" s="135" t="s">
        <v>91</v>
      </c>
      <c r="O154" s="135"/>
      <c r="P154" s="135"/>
      <c r="Q154" s="135"/>
      <c r="R154" s="135"/>
      <c r="S154" s="135"/>
      <c r="T154" s="135"/>
      <c r="U154" s="135"/>
      <c r="V154" s="135"/>
    </row>
    <row r="155" spans="1:22" ht="79.8" x14ac:dyDescent="0.25">
      <c r="A155" s="130">
        <v>84</v>
      </c>
      <c r="B155" s="131">
        <v>89</v>
      </c>
      <c r="C155" s="132" t="s">
        <v>147</v>
      </c>
      <c r="D155" s="133" t="s">
        <v>359</v>
      </c>
      <c r="E155" s="134">
        <v>2435.67</v>
      </c>
      <c r="F155" s="135" t="s">
        <v>149</v>
      </c>
      <c r="G155" s="134" t="s">
        <v>150</v>
      </c>
      <c r="H155" s="134" t="s">
        <v>360</v>
      </c>
      <c r="I155" s="134" t="s">
        <v>361</v>
      </c>
      <c r="J155" s="134">
        <v>2</v>
      </c>
      <c r="K155" s="134" t="s">
        <v>362</v>
      </c>
      <c r="L155" s="135" t="s">
        <v>363</v>
      </c>
      <c r="M155" s="135"/>
      <c r="N155" s="135" t="s">
        <v>76</v>
      </c>
      <c r="O155" s="135"/>
      <c r="P155" s="135"/>
      <c r="Q155" s="135"/>
      <c r="R155" s="135"/>
      <c r="S155" s="135"/>
      <c r="T155" s="135"/>
      <c r="U155" s="135"/>
      <c r="V155" s="135">
        <v>8</v>
      </c>
    </row>
    <row r="156" spans="1:22" ht="45.6" x14ac:dyDescent="0.25">
      <c r="A156" s="130">
        <v>85</v>
      </c>
      <c r="B156" s="131">
        <v>90</v>
      </c>
      <c r="C156" s="132" t="s">
        <v>210</v>
      </c>
      <c r="D156" s="133" t="s">
        <v>355</v>
      </c>
      <c r="E156" s="134">
        <v>18.600000000000001</v>
      </c>
      <c r="F156" s="135" t="s">
        <v>212</v>
      </c>
      <c r="G156" s="134"/>
      <c r="H156" s="134">
        <v>74</v>
      </c>
      <c r="I156" s="134" t="s">
        <v>364</v>
      </c>
      <c r="J156" s="134"/>
      <c r="K156" s="134">
        <v>138</v>
      </c>
      <c r="L156" s="135" t="s">
        <v>365</v>
      </c>
      <c r="M156" s="135"/>
      <c r="N156" s="135" t="s">
        <v>91</v>
      </c>
      <c r="O156" s="135"/>
      <c r="P156" s="135"/>
      <c r="Q156" s="135"/>
      <c r="R156" s="135"/>
      <c r="S156" s="135"/>
      <c r="T156" s="135"/>
      <c r="U156" s="135"/>
      <c r="V156" s="135"/>
    </row>
    <row r="157" spans="1:22" ht="68.400000000000006" x14ac:dyDescent="0.25">
      <c r="A157" s="130">
        <v>86</v>
      </c>
      <c r="B157" s="131">
        <v>91</v>
      </c>
      <c r="C157" s="132" t="s">
        <v>216</v>
      </c>
      <c r="D157" s="133" t="s">
        <v>136</v>
      </c>
      <c r="E157" s="134">
        <v>2250.2399999999998</v>
      </c>
      <c r="F157" s="135" t="s">
        <v>217</v>
      </c>
      <c r="G157" s="134" t="s">
        <v>218</v>
      </c>
      <c r="H157" s="134" t="s">
        <v>219</v>
      </c>
      <c r="I157" s="134" t="s">
        <v>220</v>
      </c>
      <c r="J157" s="134"/>
      <c r="K157" s="134" t="s">
        <v>221</v>
      </c>
      <c r="L157" s="135" t="s">
        <v>222</v>
      </c>
      <c r="M157" s="135"/>
      <c r="N157" s="135" t="s">
        <v>76</v>
      </c>
      <c r="O157" s="135"/>
      <c r="P157" s="135"/>
      <c r="Q157" s="135"/>
      <c r="R157" s="135"/>
      <c r="S157" s="135"/>
      <c r="T157" s="135"/>
      <c r="U157" s="135"/>
      <c r="V157" s="135"/>
    </row>
    <row r="158" spans="1:22" ht="34.200000000000003" x14ac:dyDescent="0.25">
      <c r="A158" s="136">
        <v>87</v>
      </c>
      <c r="B158" s="137">
        <v>92</v>
      </c>
      <c r="C158" s="138" t="s">
        <v>169</v>
      </c>
      <c r="D158" s="139" t="s">
        <v>262</v>
      </c>
      <c r="E158" s="140">
        <v>77.7</v>
      </c>
      <c r="F158" s="141" t="s">
        <v>171</v>
      </c>
      <c r="G158" s="140"/>
      <c r="H158" s="140">
        <v>8</v>
      </c>
      <c r="I158" s="140" t="s">
        <v>341</v>
      </c>
      <c r="J158" s="140"/>
      <c r="K158" s="140">
        <v>36</v>
      </c>
      <c r="L158" s="141" t="s">
        <v>366</v>
      </c>
      <c r="M158" s="141"/>
      <c r="N158" s="141" t="s">
        <v>91</v>
      </c>
      <c r="O158" s="141"/>
      <c r="P158" s="141"/>
      <c r="Q158" s="141"/>
      <c r="R158" s="141"/>
      <c r="S158" s="141"/>
      <c r="T158" s="141"/>
      <c r="U158" s="141"/>
      <c r="V158" s="141"/>
    </row>
    <row r="159" spans="1:22" ht="19.350000000000001" customHeight="1" x14ac:dyDescent="0.25">
      <c r="A159" s="128" t="s">
        <v>367</v>
      </c>
      <c r="B159" s="129"/>
      <c r="C159" s="129"/>
      <c r="D159" s="129"/>
      <c r="E159" s="129"/>
      <c r="F159" s="129"/>
      <c r="G159" s="129"/>
      <c r="H159" s="129"/>
      <c r="I159" s="129"/>
      <c r="J159" s="129"/>
      <c r="K159" s="129"/>
      <c r="L159" s="129"/>
      <c r="M159" s="129"/>
      <c r="N159" s="129"/>
      <c r="O159" s="129"/>
      <c r="P159" s="129"/>
      <c r="Q159" s="129"/>
      <c r="R159" s="129"/>
      <c r="S159" s="129"/>
      <c r="T159" s="129"/>
      <c r="U159" s="129"/>
      <c r="V159" s="129"/>
    </row>
    <row r="160" spans="1:22" ht="18.45" customHeight="1" x14ac:dyDescent="0.25">
      <c r="A160" s="142" t="s">
        <v>368</v>
      </c>
      <c r="B160" s="143"/>
      <c r="C160" s="143"/>
      <c r="D160" s="143"/>
      <c r="E160" s="143"/>
      <c r="F160" s="143"/>
      <c r="G160" s="143"/>
      <c r="H160" s="143"/>
      <c r="I160" s="143"/>
      <c r="J160" s="143"/>
      <c r="K160" s="143"/>
      <c r="L160" s="143"/>
      <c r="M160" s="143"/>
      <c r="N160" s="143"/>
      <c r="O160" s="143"/>
      <c r="P160" s="143"/>
      <c r="Q160" s="143"/>
      <c r="R160" s="143"/>
      <c r="S160" s="143"/>
      <c r="T160" s="143"/>
      <c r="U160" s="143"/>
      <c r="V160" s="143"/>
    </row>
    <row r="161" spans="1:22" ht="57" x14ac:dyDescent="0.25">
      <c r="A161" s="130">
        <v>88</v>
      </c>
      <c r="B161" s="131">
        <v>93</v>
      </c>
      <c r="C161" s="132" t="s">
        <v>369</v>
      </c>
      <c r="D161" s="133" t="s">
        <v>370</v>
      </c>
      <c r="E161" s="134">
        <v>376.5</v>
      </c>
      <c r="F161" s="135" t="s">
        <v>371</v>
      </c>
      <c r="G161" s="134">
        <v>1.03</v>
      </c>
      <c r="H161" s="134" t="s">
        <v>372</v>
      </c>
      <c r="I161" s="134" t="s">
        <v>373</v>
      </c>
      <c r="J161" s="134"/>
      <c r="K161" s="134" t="s">
        <v>374</v>
      </c>
      <c r="L161" s="135" t="s">
        <v>375</v>
      </c>
      <c r="M161" s="135"/>
      <c r="N161" s="135" t="s">
        <v>76</v>
      </c>
      <c r="O161" s="135"/>
      <c r="P161" s="135"/>
      <c r="Q161" s="135"/>
      <c r="R161" s="135"/>
      <c r="S161" s="135"/>
      <c r="T161" s="135"/>
      <c r="U161" s="135"/>
      <c r="V161" s="135"/>
    </row>
    <row r="162" spans="1:22" ht="18.45" customHeight="1" x14ac:dyDescent="0.25">
      <c r="A162" s="142" t="s">
        <v>376</v>
      </c>
      <c r="B162" s="143"/>
      <c r="C162" s="143"/>
      <c r="D162" s="143"/>
      <c r="E162" s="143"/>
      <c r="F162" s="143"/>
      <c r="G162" s="143"/>
      <c r="H162" s="143"/>
      <c r="I162" s="143"/>
      <c r="J162" s="143"/>
      <c r="K162" s="143"/>
      <c r="L162" s="143"/>
      <c r="M162" s="143"/>
      <c r="N162" s="143"/>
      <c r="O162" s="143"/>
      <c r="P162" s="143"/>
      <c r="Q162" s="143"/>
      <c r="R162" s="143"/>
      <c r="S162" s="143"/>
      <c r="T162" s="143"/>
      <c r="U162" s="143"/>
      <c r="V162" s="143"/>
    </row>
    <row r="163" spans="1:22" ht="79.8" x14ac:dyDescent="0.25">
      <c r="A163" s="130">
        <v>89</v>
      </c>
      <c r="B163" s="131">
        <v>94</v>
      </c>
      <c r="C163" s="132" t="s">
        <v>250</v>
      </c>
      <c r="D163" s="133" t="s">
        <v>377</v>
      </c>
      <c r="E163" s="134">
        <v>6345.09</v>
      </c>
      <c r="F163" s="135" t="s">
        <v>252</v>
      </c>
      <c r="G163" s="134" t="s">
        <v>253</v>
      </c>
      <c r="H163" s="134" t="s">
        <v>378</v>
      </c>
      <c r="I163" s="134" t="s">
        <v>379</v>
      </c>
      <c r="J163" s="134">
        <v>1</v>
      </c>
      <c r="K163" s="134" t="s">
        <v>380</v>
      </c>
      <c r="L163" s="135" t="s">
        <v>381</v>
      </c>
      <c r="M163" s="135"/>
      <c r="N163" s="135" t="s">
        <v>76</v>
      </c>
      <c r="O163" s="135"/>
      <c r="P163" s="135"/>
      <c r="Q163" s="135"/>
      <c r="R163" s="135"/>
      <c r="S163" s="135"/>
      <c r="T163" s="135"/>
      <c r="U163" s="135"/>
      <c r="V163" s="135" t="s">
        <v>382</v>
      </c>
    </row>
    <row r="164" spans="1:22" ht="18.45" customHeight="1" x14ac:dyDescent="0.25">
      <c r="A164" s="142" t="s">
        <v>383</v>
      </c>
      <c r="B164" s="143"/>
      <c r="C164" s="143"/>
      <c r="D164" s="143"/>
      <c r="E164" s="143"/>
      <c r="F164" s="143"/>
      <c r="G164" s="143"/>
      <c r="H164" s="143"/>
      <c r="I164" s="143"/>
      <c r="J164" s="143"/>
      <c r="K164" s="143"/>
      <c r="L164" s="143"/>
      <c r="M164" s="143"/>
      <c r="N164" s="143"/>
      <c r="O164" s="143"/>
      <c r="P164" s="143"/>
      <c r="Q164" s="143"/>
      <c r="R164" s="143"/>
      <c r="S164" s="143"/>
      <c r="T164" s="143"/>
      <c r="U164" s="143"/>
      <c r="V164" s="143"/>
    </row>
    <row r="165" spans="1:22" ht="68.400000000000006" x14ac:dyDescent="0.25">
      <c r="A165" s="130">
        <v>90</v>
      </c>
      <c r="B165" s="131">
        <v>95</v>
      </c>
      <c r="C165" s="132" t="s">
        <v>384</v>
      </c>
      <c r="D165" s="133" t="s">
        <v>385</v>
      </c>
      <c r="E165" s="134">
        <v>9493.42</v>
      </c>
      <c r="F165" s="135" t="s">
        <v>386</v>
      </c>
      <c r="G165" s="134" t="s">
        <v>387</v>
      </c>
      <c r="H165" s="134" t="s">
        <v>388</v>
      </c>
      <c r="I165" s="134" t="s">
        <v>389</v>
      </c>
      <c r="J165" s="134">
        <v>2</v>
      </c>
      <c r="K165" s="134" t="s">
        <v>390</v>
      </c>
      <c r="L165" s="135" t="s">
        <v>391</v>
      </c>
      <c r="M165" s="135"/>
      <c r="N165" s="135" t="s">
        <v>76</v>
      </c>
      <c r="O165" s="135"/>
      <c r="P165" s="135"/>
      <c r="Q165" s="135"/>
      <c r="R165" s="135"/>
      <c r="S165" s="135"/>
      <c r="T165" s="135"/>
      <c r="U165" s="135"/>
      <c r="V165" s="135" t="s">
        <v>392</v>
      </c>
    </row>
    <row r="166" spans="1:22" ht="45.6" x14ac:dyDescent="0.25">
      <c r="A166" s="130">
        <v>91</v>
      </c>
      <c r="B166" s="131">
        <v>96</v>
      </c>
      <c r="C166" s="132" t="s">
        <v>393</v>
      </c>
      <c r="D166" s="133" t="s">
        <v>394</v>
      </c>
      <c r="E166" s="134">
        <v>232</v>
      </c>
      <c r="F166" s="135" t="s">
        <v>395</v>
      </c>
      <c r="G166" s="134"/>
      <c r="H166" s="134">
        <v>162</v>
      </c>
      <c r="I166" s="134" t="s">
        <v>396</v>
      </c>
      <c r="J166" s="134"/>
      <c r="K166" s="134">
        <v>370</v>
      </c>
      <c r="L166" s="135" t="s">
        <v>397</v>
      </c>
      <c r="M166" s="135"/>
      <c r="N166" s="135" t="s">
        <v>91</v>
      </c>
      <c r="O166" s="135"/>
      <c r="P166" s="135"/>
      <c r="Q166" s="135"/>
      <c r="R166" s="135"/>
      <c r="S166" s="135"/>
      <c r="T166" s="135"/>
      <c r="U166" s="135"/>
      <c r="V166" s="135"/>
    </row>
    <row r="167" spans="1:22" ht="18.45" customHeight="1" x14ac:dyDescent="0.25">
      <c r="A167" s="142" t="s">
        <v>398</v>
      </c>
      <c r="B167" s="143"/>
      <c r="C167" s="143"/>
      <c r="D167" s="143"/>
      <c r="E167" s="143"/>
      <c r="F167" s="143"/>
      <c r="G167" s="143"/>
      <c r="H167" s="143"/>
      <c r="I167" s="143"/>
      <c r="J167" s="143"/>
      <c r="K167" s="143"/>
      <c r="L167" s="143"/>
      <c r="M167" s="143"/>
      <c r="N167" s="143"/>
      <c r="O167" s="143"/>
      <c r="P167" s="143"/>
      <c r="Q167" s="143"/>
      <c r="R167" s="143"/>
      <c r="S167" s="143"/>
      <c r="T167" s="143"/>
      <c r="U167" s="143"/>
      <c r="V167" s="143"/>
    </row>
    <row r="168" spans="1:22" ht="79.8" x14ac:dyDescent="0.25">
      <c r="A168" s="130">
        <v>92</v>
      </c>
      <c r="B168" s="131">
        <v>97</v>
      </c>
      <c r="C168" s="132" t="s">
        <v>399</v>
      </c>
      <c r="D168" s="133" t="s">
        <v>400</v>
      </c>
      <c r="E168" s="134">
        <v>180.85</v>
      </c>
      <c r="F168" s="135" t="s">
        <v>401</v>
      </c>
      <c r="G168" s="134" t="s">
        <v>402</v>
      </c>
      <c r="H168" s="134" t="s">
        <v>403</v>
      </c>
      <c r="I168" s="134" t="s">
        <v>404</v>
      </c>
      <c r="J168" s="134" t="s">
        <v>405</v>
      </c>
      <c r="K168" s="134" t="s">
        <v>406</v>
      </c>
      <c r="L168" s="135" t="s">
        <v>407</v>
      </c>
      <c r="M168" s="135"/>
      <c r="N168" s="135" t="s">
        <v>76</v>
      </c>
      <c r="O168" s="135"/>
      <c r="P168" s="135"/>
      <c r="Q168" s="135"/>
      <c r="R168" s="135"/>
      <c r="S168" s="135"/>
      <c r="T168" s="135"/>
      <c r="U168" s="135"/>
      <c r="V168" s="135" t="s">
        <v>408</v>
      </c>
    </row>
    <row r="169" spans="1:22" ht="18.45" customHeight="1" x14ac:dyDescent="0.25">
      <c r="A169" s="142" t="s">
        <v>409</v>
      </c>
      <c r="B169" s="143"/>
      <c r="C169" s="143"/>
      <c r="D169" s="143"/>
      <c r="E169" s="143"/>
      <c r="F169" s="143"/>
      <c r="G169" s="143"/>
      <c r="H169" s="143"/>
      <c r="I169" s="143"/>
      <c r="J169" s="143"/>
      <c r="K169" s="143"/>
      <c r="L169" s="143"/>
      <c r="M169" s="143"/>
      <c r="N169" s="143"/>
      <c r="O169" s="143"/>
      <c r="P169" s="143"/>
      <c r="Q169" s="143"/>
      <c r="R169" s="143"/>
      <c r="S169" s="143"/>
      <c r="T169" s="143"/>
      <c r="U169" s="143"/>
      <c r="V169" s="143"/>
    </row>
    <row r="170" spans="1:22" ht="79.8" x14ac:dyDescent="0.25">
      <c r="A170" s="130">
        <v>93</v>
      </c>
      <c r="B170" s="131">
        <v>98</v>
      </c>
      <c r="C170" s="132" t="s">
        <v>147</v>
      </c>
      <c r="D170" s="133" t="s">
        <v>410</v>
      </c>
      <c r="E170" s="134">
        <v>2435.67</v>
      </c>
      <c r="F170" s="135" t="s">
        <v>149</v>
      </c>
      <c r="G170" s="134" t="s">
        <v>150</v>
      </c>
      <c r="H170" s="134" t="s">
        <v>411</v>
      </c>
      <c r="I170" s="134" t="s">
        <v>412</v>
      </c>
      <c r="J170" s="134"/>
      <c r="K170" s="134" t="s">
        <v>413</v>
      </c>
      <c r="L170" s="135" t="s">
        <v>414</v>
      </c>
      <c r="M170" s="135"/>
      <c r="N170" s="135" t="s">
        <v>76</v>
      </c>
      <c r="O170" s="135"/>
      <c r="P170" s="135"/>
      <c r="Q170" s="135"/>
      <c r="R170" s="135"/>
      <c r="S170" s="135"/>
      <c r="T170" s="135"/>
      <c r="U170" s="135"/>
      <c r="V170" s="135">
        <v>2</v>
      </c>
    </row>
    <row r="171" spans="1:22" ht="45.6" x14ac:dyDescent="0.25">
      <c r="A171" s="130">
        <v>94</v>
      </c>
      <c r="B171" s="131">
        <v>99</v>
      </c>
      <c r="C171" s="132" t="s">
        <v>210</v>
      </c>
      <c r="D171" s="133" t="s">
        <v>192</v>
      </c>
      <c r="E171" s="134">
        <v>18.600000000000001</v>
      </c>
      <c r="F171" s="135" t="s">
        <v>212</v>
      </c>
      <c r="G171" s="134"/>
      <c r="H171" s="134">
        <v>37</v>
      </c>
      <c r="I171" s="134" t="s">
        <v>213</v>
      </c>
      <c r="J171" s="134"/>
      <c r="K171" s="134">
        <v>69</v>
      </c>
      <c r="L171" s="135" t="s">
        <v>214</v>
      </c>
      <c r="M171" s="135"/>
      <c r="N171" s="135" t="s">
        <v>91</v>
      </c>
      <c r="O171" s="135"/>
      <c r="P171" s="135"/>
      <c r="Q171" s="135"/>
      <c r="R171" s="135"/>
      <c r="S171" s="135"/>
      <c r="T171" s="135"/>
      <c r="U171" s="135"/>
      <c r="V171" s="135"/>
    </row>
    <row r="172" spans="1:22" ht="34.200000000000003" x14ac:dyDescent="0.25">
      <c r="A172" s="130">
        <v>95</v>
      </c>
      <c r="B172" s="131">
        <v>100</v>
      </c>
      <c r="C172" s="132" t="s">
        <v>166</v>
      </c>
      <c r="D172" s="133" t="s">
        <v>192</v>
      </c>
      <c r="E172" s="134">
        <v>2.41</v>
      </c>
      <c r="F172" s="135" t="s">
        <v>167</v>
      </c>
      <c r="G172" s="134"/>
      <c r="H172" s="134">
        <v>5</v>
      </c>
      <c r="I172" s="134" t="s">
        <v>168</v>
      </c>
      <c r="J172" s="134"/>
      <c r="K172" s="134">
        <v>35</v>
      </c>
      <c r="L172" s="135" t="s">
        <v>155</v>
      </c>
      <c r="M172" s="135"/>
      <c r="N172" s="135" t="s">
        <v>91</v>
      </c>
      <c r="O172" s="135"/>
      <c r="P172" s="135"/>
      <c r="Q172" s="135"/>
      <c r="R172" s="135"/>
      <c r="S172" s="135"/>
      <c r="T172" s="135"/>
      <c r="U172" s="135"/>
      <c r="V172" s="135"/>
    </row>
    <row r="173" spans="1:22" ht="18.45" customHeight="1" x14ac:dyDescent="0.25">
      <c r="A173" s="142" t="s">
        <v>415</v>
      </c>
      <c r="B173" s="143"/>
      <c r="C173" s="143"/>
      <c r="D173" s="143"/>
      <c r="E173" s="143"/>
      <c r="F173" s="143"/>
      <c r="G173" s="143"/>
      <c r="H173" s="143"/>
      <c r="I173" s="143"/>
      <c r="J173" s="143"/>
      <c r="K173" s="143"/>
      <c r="L173" s="143"/>
      <c r="M173" s="143"/>
      <c r="N173" s="143"/>
      <c r="O173" s="143"/>
      <c r="P173" s="143"/>
      <c r="Q173" s="143"/>
      <c r="R173" s="143"/>
      <c r="S173" s="143"/>
      <c r="T173" s="143"/>
      <c r="U173" s="143"/>
      <c r="V173" s="143"/>
    </row>
    <row r="174" spans="1:22" ht="79.8" x14ac:dyDescent="0.25">
      <c r="A174" s="130">
        <v>96</v>
      </c>
      <c r="B174" s="131">
        <v>101</v>
      </c>
      <c r="C174" s="132" t="s">
        <v>147</v>
      </c>
      <c r="D174" s="133" t="s">
        <v>416</v>
      </c>
      <c r="E174" s="134">
        <v>2435.67</v>
      </c>
      <c r="F174" s="135" t="s">
        <v>149</v>
      </c>
      <c r="G174" s="134" t="s">
        <v>150</v>
      </c>
      <c r="H174" s="134" t="s">
        <v>417</v>
      </c>
      <c r="I174" s="134" t="s">
        <v>418</v>
      </c>
      <c r="J174" s="134">
        <v>1</v>
      </c>
      <c r="K174" s="134" t="s">
        <v>419</v>
      </c>
      <c r="L174" s="135" t="s">
        <v>420</v>
      </c>
      <c r="M174" s="135"/>
      <c r="N174" s="135" t="s">
        <v>76</v>
      </c>
      <c r="O174" s="135"/>
      <c r="P174" s="135"/>
      <c r="Q174" s="135"/>
      <c r="R174" s="135"/>
      <c r="S174" s="135"/>
      <c r="T174" s="135"/>
      <c r="U174" s="135"/>
      <c r="V174" s="135">
        <v>6</v>
      </c>
    </row>
    <row r="175" spans="1:22" ht="45.6" x14ac:dyDescent="0.25">
      <c r="A175" s="130">
        <v>97</v>
      </c>
      <c r="B175" s="131">
        <v>102</v>
      </c>
      <c r="C175" s="132" t="s">
        <v>210</v>
      </c>
      <c r="D175" s="133" t="s">
        <v>192</v>
      </c>
      <c r="E175" s="134">
        <v>18.600000000000001</v>
      </c>
      <c r="F175" s="135" t="s">
        <v>212</v>
      </c>
      <c r="G175" s="134"/>
      <c r="H175" s="134">
        <v>37</v>
      </c>
      <c r="I175" s="134" t="s">
        <v>213</v>
      </c>
      <c r="J175" s="134"/>
      <c r="K175" s="134">
        <v>69</v>
      </c>
      <c r="L175" s="135" t="s">
        <v>214</v>
      </c>
      <c r="M175" s="135"/>
      <c r="N175" s="135" t="s">
        <v>91</v>
      </c>
      <c r="O175" s="135"/>
      <c r="P175" s="135"/>
      <c r="Q175" s="135"/>
      <c r="R175" s="135"/>
      <c r="S175" s="135"/>
      <c r="T175" s="135"/>
      <c r="U175" s="135"/>
      <c r="V175" s="135"/>
    </row>
    <row r="176" spans="1:22" ht="34.200000000000003" x14ac:dyDescent="0.25">
      <c r="A176" s="136">
        <v>98</v>
      </c>
      <c r="B176" s="137">
        <v>103</v>
      </c>
      <c r="C176" s="138" t="s">
        <v>166</v>
      </c>
      <c r="D176" s="139" t="s">
        <v>192</v>
      </c>
      <c r="E176" s="140">
        <v>2.41</v>
      </c>
      <c r="F176" s="141" t="s">
        <v>167</v>
      </c>
      <c r="G176" s="140"/>
      <c r="H176" s="140">
        <v>5</v>
      </c>
      <c r="I176" s="140" t="s">
        <v>168</v>
      </c>
      <c r="J176" s="140"/>
      <c r="K176" s="140">
        <v>35</v>
      </c>
      <c r="L176" s="141" t="s">
        <v>155</v>
      </c>
      <c r="M176" s="141"/>
      <c r="N176" s="141" t="s">
        <v>91</v>
      </c>
      <c r="O176" s="141"/>
      <c r="P176" s="141"/>
      <c r="Q176" s="141"/>
      <c r="R176" s="141"/>
      <c r="S176" s="141"/>
      <c r="T176" s="141"/>
      <c r="U176" s="141"/>
      <c r="V176" s="141"/>
    </row>
    <row r="177" spans="1:22" ht="19.350000000000001" customHeight="1" x14ac:dyDescent="0.25">
      <c r="A177" s="128" t="s">
        <v>421</v>
      </c>
      <c r="B177" s="129"/>
      <c r="C177" s="129"/>
      <c r="D177" s="129"/>
      <c r="E177" s="129"/>
      <c r="F177" s="129"/>
      <c r="G177" s="129"/>
      <c r="H177" s="129"/>
      <c r="I177" s="129"/>
      <c r="J177" s="129"/>
      <c r="K177" s="129"/>
      <c r="L177" s="129"/>
      <c r="M177" s="129"/>
      <c r="N177" s="129"/>
      <c r="O177" s="129"/>
      <c r="P177" s="129"/>
      <c r="Q177" s="129"/>
      <c r="R177" s="129"/>
      <c r="S177" s="129"/>
      <c r="T177" s="129"/>
      <c r="U177" s="129"/>
      <c r="V177" s="129"/>
    </row>
    <row r="178" spans="1:22" ht="18.45" customHeight="1" x14ac:dyDescent="0.25">
      <c r="A178" s="142" t="s">
        <v>422</v>
      </c>
      <c r="B178" s="143"/>
      <c r="C178" s="143"/>
      <c r="D178" s="143"/>
      <c r="E178" s="143"/>
      <c r="F178" s="143"/>
      <c r="G178" s="143"/>
      <c r="H178" s="143"/>
      <c r="I178" s="143"/>
      <c r="J178" s="143"/>
      <c r="K178" s="143"/>
      <c r="L178" s="143"/>
      <c r="M178" s="143"/>
      <c r="N178" s="143"/>
      <c r="O178" s="143"/>
      <c r="P178" s="143"/>
      <c r="Q178" s="143"/>
      <c r="R178" s="143"/>
      <c r="S178" s="143"/>
      <c r="T178" s="143"/>
      <c r="U178" s="143"/>
      <c r="V178" s="143"/>
    </row>
    <row r="179" spans="1:22" ht="57" x14ac:dyDescent="0.25">
      <c r="A179" s="130">
        <v>99</v>
      </c>
      <c r="B179" s="131">
        <v>104</v>
      </c>
      <c r="C179" s="132" t="s">
        <v>261</v>
      </c>
      <c r="D179" s="133" t="s">
        <v>262</v>
      </c>
      <c r="E179" s="134">
        <v>508.07</v>
      </c>
      <c r="F179" s="135" t="s">
        <v>263</v>
      </c>
      <c r="G179" s="134">
        <v>1.03</v>
      </c>
      <c r="H179" s="134" t="s">
        <v>264</v>
      </c>
      <c r="I179" s="134" t="s">
        <v>265</v>
      </c>
      <c r="J179" s="134"/>
      <c r="K179" s="134" t="s">
        <v>266</v>
      </c>
      <c r="L179" s="135" t="s">
        <v>267</v>
      </c>
      <c r="M179" s="135"/>
      <c r="N179" s="135" t="s">
        <v>76</v>
      </c>
      <c r="O179" s="135"/>
      <c r="P179" s="135"/>
      <c r="Q179" s="135"/>
      <c r="R179" s="135"/>
      <c r="S179" s="135"/>
      <c r="T179" s="135"/>
      <c r="U179" s="135"/>
      <c r="V179" s="135">
        <v>1</v>
      </c>
    </row>
    <row r="180" spans="1:22" ht="68.400000000000006" x14ac:dyDescent="0.25">
      <c r="A180" s="130">
        <v>100</v>
      </c>
      <c r="B180" s="131">
        <v>105</v>
      </c>
      <c r="C180" s="132" t="s">
        <v>119</v>
      </c>
      <c r="D180" s="133" t="s">
        <v>423</v>
      </c>
      <c r="E180" s="134">
        <v>13.69</v>
      </c>
      <c r="F180" s="135">
        <v>13.69</v>
      </c>
      <c r="G180" s="134"/>
      <c r="H180" s="134" t="s">
        <v>424</v>
      </c>
      <c r="I180" s="134">
        <v>128</v>
      </c>
      <c r="J180" s="134"/>
      <c r="K180" s="134" t="s">
        <v>425</v>
      </c>
      <c r="L180" s="135">
        <v>1413</v>
      </c>
      <c r="M180" s="135"/>
      <c r="N180" s="135" t="s">
        <v>76</v>
      </c>
      <c r="O180" s="135"/>
      <c r="P180" s="135"/>
      <c r="Q180" s="135"/>
      <c r="R180" s="135"/>
      <c r="S180" s="135"/>
      <c r="T180" s="135"/>
      <c r="U180" s="135"/>
      <c r="V180" s="135"/>
    </row>
    <row r="181" spans="1:22" ht="79.8" x14ac:dyDescent="0.25">
      <c r="A181" s="130">
        <v>101</v>
      </c>
      <c r="B181" s="131">
        <v>106</v>
      </c>
      <c r="C181" s="132" t="s">
        <v>147</v>
      </c>
      <c r="D181" s="133" t="s">
        <v>426</v>
      </c>
      <c r="E181" s="134">
        <v>2435.67</v>
      </c>
      <c r="F181" s="135" t="s">
        <v>149</v>
      </c>
      <c r="G181" s="134" t="s">
        <v>150</v>
      </c>
      <c r="H181" s="134" t="s">
        <v>427</v>
      </c>
      <c r="I181" s="134" t="s">
        <v>428</v>
      </c>
      <c r="J181" s="134">
        <v>1</v>
      </c>
      <c r="K181" s="134" t="s">
        <v>429</v>
      </c>
      <c r="L181" s="135" t="s">
        <v>430</v>
      </c>
      <c r="M181" s="135"/>
      <c r="N181" s="135" t="s">
        <v>76</v>
      </c>
      <c r="O181" s="135"/>
      <c r="P181" s="135"/>
      <c r="Q181" s="135"/>
      <c r="R181" s="135"/>
      <c r="S181" s="135"/>
      <c r="T181" s="135"/>
      <c r="U181" s="135"/>
      <c r="V181" s="135">
        <v>4</v>
      </c>
    </row>
    <row r="182" spans="1:22" ht="68.400000000000006" x14ac:dyDescent="0.25">
      <c r="A182" s="130">
        <v>102</v>
      </c>
      <c r="B182" s="131">
        <v>107</v>
      </c>
      <c r="C182" s="132" t="s">
        <v>135</v>
      </c>
      <c r="D182" s="133" t="s">
        <v>300</v>
      </c>
      <c r="E182" s="134">
        <v>1010.59</v>
      </c>
      <c r="F182" s="135" t="s">
        <v>137</v>
      </c>
      <c r="G182" s="134">
        <v>5.16</v>
      </c>
      <c r="H182" s="134" t="s">
        <v>431</v>
      </c>
      <c r="I182" s="134" t="s">
        <v>118</v>
      </c>
      <c r="J182" s="134"/>
      <c r="K182" s="134" t="s">
        <v>432</v>
      </c>
      <c r="L182" s="135" t="s">
        <v>433</v>
      </c>
      <c r="M182" s="135"/>
      <c r="N182" s="135" t="s">
        <v>76</v>
      </c>
      <c r="O182" s="135"/>
      <c r="P182" s="135"/>
      <c r="Q182" s="135"/>
      <c r="R182" s="135"/>
      <c r="S182" s="135"/>
      <c r="T182" s="135"/>
      <c r="U182" s="135"/>
      <c r="V182" s="135"/>
    </row>
    <row r="183" spans="1:22" ht="45.6" x14ac:dyDescent="0.25">
      <c r="A183" s="130">
        <v>103</v>
      </c>
      <c r="B183" s="131">
        <v>108</v>
      </c>
      <c r="C183" s="132" t="s">
        <v>319</v>
      </c>
      <c r="D183" s="133" t="s">
        <v>305</v>
      </c>
      <c r="E183" s="134">
        <v>43.5</v>
      </c>
      <c r="F183" s="135" t="s">
        <v>320</v>
      </c>
      <c r="G183" s="134"/>
      <c r="H183" s="134">
        <v>44</v>
      </c>
      <c r="I183" s="134" t="s">
        <v>434</v>
      </c>
      <c r="J183" s="134"/>
      <c r="K183" s="134">
        <v>116</v>
      </c>
      <c r="L183" s="135" t="s">
        <v>337</v>
      </c>
      <c r="M183" s="135"/>
      <c r="N183" s="135" t="s">
        <v>91</v>
      </c>
      <c r="O183" s="135"/>
      <c r="P183" s="135"/>
      <c r="Q183" s="135"/>
      <c r="R183" s="135"/>
      <c r="S183" s="135"/>
      <c r="T183" s="135"/>
      <c r="U183" s="135"/>
      <c r="V183" s="135"/>
    </row>
    <row r="184" spans="1:22" ht="18.45" customHeight="1" x14ac:dyDescent="0.25">
      <c r="A184" s="142" t="s">
        <v>310</v>
      </c>
      <c r="B184" s="143"/>
      <c r="C184" s="143"/>
      <c r="D184" s="143"/>
      <c r="E184" s="143"/>
      <c r="F184" s="143"/>
      <c r="G184" s="143"/>
      <c r="H184" s="143"/>
      <c r="I184" s="143"/>
      <c r="J184" s="143"/>
      <c r="K184" s="143"/>
      <c r="L184" s="143"/>
      <c r="M184" s="143"/>
      <c r="N184" s="143"/>
      <c r="O184" s="143"/>
      <c r="P184" s="143"/>
      <c r="Q184" s="143"/>
      <c r="R184" s="143"/>
      <c r="S184" s="143"/>
      <c r="T184" s="143"/>
      <c r="U184" s="143"/>
      <c r="V184" s="143"/>
    </row>
    <row r="185" spans="1:22" ht="57" x14ac:dyDescent="0.25">
      <c r="A185" s="130">
        <v>104</v>
      </c>
      <c r="B185" s="131">
        <v>109</v>
      </c>
      <c r="C185" s="132" t="s">
        <v>261</v>
      </c>
      <c r="D185" s="133" t="s">
        <v>262</v>
      </c>
      <c r="E185" s="134">
        <v>508.07</v>
      </c>
      <c r="F185" s="135" t="s">
        <v>263</v>
      </c>
      <c r="G185" s="134">
        <v>1.03</v>
      </c>
      <c r="H185" s="134" t="s">
        <v>264</v>
      </c>
      <c r="I185" s="134" t="s">
        <v>265</v>
      </c>
      <c r="J185" s="134"/>
      <c r="K185" s="134" t="s">
        <v>266</v>
      </c>
      <c r="L185" s="135" t="s">
        <v>267</v>
      </c>
      <c r="M185" s="135"/>
      <c r="N185" s="135" t="s">
        <v>76</v>
      </c>
      <c r="O185" s="135"/>
      <c r="P185" s="135"/>
      <c r="Q185" s="135"/>
      <c r="R185" s="135"/>
      <c r="S185" s="135"/>
      <c r="T185" s="135"/>
      <c r="U185" s="135"/>
      <c r="V185" s="135">
        <v>1</v>
      </c>
    </row>
    <row r="186" spans="1:22" ht="18.45" customHeight="1" x14ac:dyDescent="0.25">
      <c r="A186" s="142" t="s">
        <v>435</v>
      </c>
      <c r="B186" s="143"/>
      <c r="C186" s="143"/>
      <c r="D186" s="143"/>
      <c r="E186" s="143"/>
      <c r="F186" s="143"/>
      <c r="G186" s="143"/>
      <c r="H186" s="143"/>
      <c r="I186" s="143"/>
      <c r="J186" s="143"/>
      <c r="K186" s="143"/>
      <c r="L186" s="143"/>
      <c r="M186" s="143"/>
      <c r="N186" s="143"/>
      <c r="O186" s="143"/>
      <c r="P186" s="143"/>
      <c r="Q186" s="143"/>
      <c r="R186" s="143"/>
      <c r="S186" s="143"/>
      <c r="T186" s="143"/>
      <c r="U186" s="143"/>
      <c r="V186" s="143"/>
    </row>
    <row r="187" spans="1:22" ht="68.400000000000006" x14ac:dyDescent="0.25">
      <c r="A187" s="130">
        <v>105</v>
      </c>
      <c r="B187" s="131">
        <v>110</v>
      </c>
      <c r="C187" s="132" t="s">
        <v>436</v>
      </c>
      <c r="D187" s="133" t="s">
        <v>437</v>
      </c>
      <c r="E187" s="134">
        <v>3.95</v>
      </c>
      <c r="F187" s="135">
        <v>3.95</v>
      </c>
      <c r="G187" s="134"/>
      <c r="H187" s="134" t="s">
        <v>224</v>
      </c>
      <c r="I187" s="134">
        <v>1</v>
      </c>
      <c r="J187" s="134"/>
      <c r="K187" s="134" t="s">
        <v>438</v>
      </c>
      <c r="L187" s="135">
        <v>11</v>
      </c>
      <c r="M187" s="135"/>
      <c r="N187" s="135" t="s">
        <v>76</v>
      </c>
      <c r="O187" s="135"/>
      <c r="P187" s="135"/>
      <c r="Q187" s="135"/>
      <c r="R187" s="135"/>
      <c r="S187" s="135"/>
      <c r="T187" s="135"/>
      <c r="U187" s="135"/>
      <c r="V187" s="135"/>
    </row>
    <row r="188" spans="1:22" ht="79.8" x14ac:dyDescent="0.25">
      <c r="A188" s="130">
        <v>106</v>
      </c>
      <c r="B188" s="131">
        <v>111</v>
      </c>
      <c r="C188" s="132" t="s">
        <v>147</v>
      </c>
      <c r="D188" s="133" t="s">
        <v>439</v>
      </c>
      <c r="E188" s="134">
        <v>2435.67</v>
      </c>
      <c r="F188" s="135" t="s">
        <v>149</v>
      </c>
      <c r="G188" s="134" t="s">
        <v>150</v>
      </c>
      <c r="H188" s="134" t="s">
        <v>440</v>
      </c>
      <c r="I188" s="134" t="s">
        <v>441</v>
      </c>
      <c r="J188" s="134"/>
      <c r="K188" s="134" t="s">
        <v>442</v>
      </c>
      <c r="L188" s="135" t="s">
        <v>443</v>
      </c>
      <c r="M188" s="135"/>
      <c r="N188" s="135" t="s">
        <v>76</v>
      </c>
      <c r="O188" s="135"/>
      <c r="P188" s="135"/>
      <c r="Q188" s="135"/>
      <c r="R188" s="135"/>
      <c r="S188" s="135"/>
      <c r="T188" s="135"/>
      <c r="U188" s="135"/>
      <c r="V188" s="135">
        <v>1</v>
      </c>
    </row>
    <row r="189" spans="1:22" ht="34.200000000000003" x14ac:dyDescent="0.25">
      <c r="A189" s="130">
        <v>107</v>
      </c>
      <c r="B189" s="131">
        <v>112</v>
      </c>
      <c r="C189" s="132" t="s">
        <v>169</v>
      </c>
      <c r="D189" s="133" t="s">
        <v>262</v>
      </c>
      <c r="E189" s="134">
        <v>77.7</v>
      </c>
      <c r="F189" s="135" t="s">
        <v>171</v>
      </c>
      <c r="G189" s="134"/>
      <c r="H189" s="134">
        <v>8</v>
      </c>
      <c r="I189" s="134" t="s">
        <v>341</v>
      </c>
      <c r="J189" s="134"/>
      <c r="K189" s="134">
        <v>36</v>
      </c>
      <c r="L189" s="135" t="s">
        <v>366</v>
      </c>
      <c r="M189" s="135"/>
      <c r="N189" s="135" t="s">
        <v>91</v>
      </c>
      <c r="O189" s="135"/>
      <c r="P189" s="135"/>
      <c r="Q189" s="135"/>
      <c r="R189" s="135"/>
      <c r="S189" s="135"/>
      <c r="T189" s="135"/>
      <c r="U189" s="135"/>
      <c r="V189" s="135"/>
    </row>
    <row r="190" spans="1:22" ht="34.200000000000003" x14ac:dyDescent="0.25">
      <c r="A190" s="136">
        <v>108</v>
      </c>
      <c r="B190" s="137">
        <v>113</v>
      </c>
      <c r="C190" s="138" t="s">
        <v>166</v>
      </c>
      <c r="D190" s="139" t="s">
        <v>192</v>
      </c>
      <c r="E190" s="140">
        <v>2.41</v>
      </c>
      <c r="F190" s="141" t="s">
        <v>167</v>
      </c>
      <c r="G190" s="140"/>
      <c r="H190" s="140">
        <v>5</v>
      </c>
      <c r="I190" s="140" t="s">
        <v>168</v>
      </c>
      <c r="J190" s="140"/>
      <c r="K190" s="140">
        <v>35</v>
      </c>
      <c r="L190" s="141" t="s">
        <v>155</v>
      </c>
      <c r="M190" s="141"/>
      <c r="N190" s="141" t="s">
        <v>91</v>
      </c>
      <c r="O190" s="141"/>
      <c r="P190" s="141"/>
      <c r="Q190" s="141"/>
      <c r="R190" s="141"/>
      <c r="S190" s="141"/>
      <c r="T190" s="141"/>
      <c r="U190" s="141"/>
      <c r="V190" s="141"/>
    </row>
    <row r="191" spans="1:22" ht="19.350000000000001" customHeight="1" x14ac:dyDescent="0.25">
      <c r="A191" s="128" t="s">
        <v>444</v>
      </c>
      <c r="B191" s="129"/>
      <c r="C191" s="129"/>
      <c r="D191" s="129"/>
      <c r="E191" s="129"/>
      <c r="F191" s="129"/>
      <c r="G191" s="129"/>
      <c r="H191" s="129"/>
      <c r="I191" s="129"/>
      <c r="J191" s="129"/>
      <c r="K191" s="129"/>
      <c r="L191" s="129"/>
      <c r="M191" s="129"/>
      <c r="N191" s="129"/>
      <c r="O191" s="129"/>
      <c r="P191" s="129"/>
      <c r="Q191" s="129"/>
      <c r="R191" s="129"/>
      <c r="S191" s="129"/>
      <c r="T191" s="129"/>
      <c r="U191" s="129"/>
      <c r="V191" s="129"/>
    </row>
    <row r="192" spans="1:22" ht="18.45" customHeight="1" x14ac:dyDescent="0.25">
      <c r="A192" s="142" t="s">
        <v>445</v>
      </c>
      <c r="B192" s="143"/>
      <c r="C192" s="143"/>
      <c r="D192" s="143"/>
      <c r="E192" s="143"/>
      <c r="F192" s="143"/>
      <c r="G192" s="143"/>
      <c r="H192" s="143"/>
      <c r="I192" s="143"/>
      <c r="J192" s="143"/>
      <c r="K192" s="143"/>
      <c r="L192" s="143"/>
      <c r="M192" s="143"/>
      <c r="N192" s="143"/>
      <c r="O192" s="143"/>
      <c r="P192" s="143"/>
      <c r="Q192" s="143"/>
      <c r="R192" s="143"/>
      <c r="S192" s="143"/>
      <c r="T192" s="143"/>
      <c r="U192" s="143"/>
      <c r="V192" s="143"/>
    </row>
    <row r="193" spans="1:22" ht="79.8" x14ac:dyDescent="0.25">
      <c r="A193" s="130">
        <v>109</v>
      </c>
      <c r="B193" s="131">
        <v>114</v>
      </c>
      <c r="C193" s="132" t="s">
        <v>446</v>
      </c>
      <c r="D193" s="133" t="s">
        <v>158</v>
      </c>
      <c r="E193" s="134">
        <v>17185.23</v>
      </c>
      <c r="F193" s="135" t="s">
        <v>447</v>
      </c>
      <c r="G193" s="134" t="s">
        <v>448</v>
      </c>
      <c r="H193" s="134" t="s">
        <v>449</v>
      </c>
      <c r="I193" s="134" t="s">
        <v>450</v>
      </c>
      <c r="J193" s="134">
        <v>3</v>
      </c>
      <c r="K193" s="134" t="s">
        <v>451</v>
      </c>
      <c r="L193" s="135" t="s">
        <v>452</v>
      </c>
      <c r="M193" s="135"/>
      <c r="N193" s="135" t="s">
        <v>76</v>
      </c>
      <c r="O193" s="135"/>
      <c r="P193" s="135"/>
      <c r="Q193" s="135"/>
      <c r="R193" s="135"/>
      <c r="S193" s="135"/>
      <c r="T193" s="135"/>
      <c r="U193" s="135"/>
      <c r="V193" s="135" t="s">
        <v>453</v>
      </c>
    </row>
    <row r="194" spans="1:22" ht="34.200000000000003" x14ac:dyDescent="0.25">
      <c r="A194" s="130">
        <v>110</v>
      </c>
      <c r="B194" s="131">
        <v>115</v>
      </c>
      <c r="C194" s="132" t="s">
        <v>92</v>
      </c>
      <c r="D194" s="133" t="s">
        <v>305</v>
      </c>
      <c r="E194" s="134">
        <v>700</v>
      </c>
      <c r="F194" s="135" t="s">
        <v>93</v>
      </c>
      <c r="G194" s="134"/>
      <c r="H194" s="134">
        <v>700</v>
      </c>
      <c r="I194" s="134" t="s">
        <v>93</v>
      </c>
      <c r="J194" s="134"/>
      <c r="K194" s="134">
        <v>897</v>
      </c>
      <c r="L194" s="135" t="s">
        <v>94</v>
      </c>
      <c r="M194" s="135"/>
      <c r="N194" s="135" t="s">
        <v>91</v>
      </c>
      <c r="O194" s="135"/>
      <c r="P194" s="135"/>
      <c r="Q194" s="135"/>
      <c r="R194" s="135"/>
      <c r="S194" s="135"/>
      <c r="T194" s="135"/>
      <c r="U194" s="135"/>
      <c r="V194" s="135"/>
    </row>
    <row r="195" spans="1:22" ht="18.45" customHeight="1" x14ac:dyDescent="0.25">
      <c r="A195" s="142" t="s">
        <v>454</v>
      </c>
      <c r="B195" s="143"/>
      <c r="C195" s="143"/>
      <c r="D195" s="143"/>
      <c r="E195" s="143"/>
      <c r="F195" s="143"/>
      <c r="G195" s="143"/>
      <c r="H195" s="143"/>
      <c r="I195" s="143"/>
      <c r="J195" s="143"/>
      <c r="K195" s="143"/>
      <c r="L195" s="143"/>
      <c r="M195" s="143"/>
      <c r="N195" s="143"/>
      <c r="O195" s="143"/>
      <c r="P195" s="143"/>
      <c r="Q195" s="143"/>
      <c r="R195" s="143"/>
      <c r="S195" s="143"/>
      <c r="T195" s="143"/>
      <c r="U195" s="143"/>
      <c r="V195" s="143"/>
    </row>
    <row r="196" spans="1:22" ht="57" x14ac:dyDescent="0.25">
      <c r="A196" s="130">
        <v>111</v>
      </c>
      <c r="B196" s="131">
        <v>116</v>
      </c>
      <c r="C196" s="132" t="s">
        <v>261</v>
      </c>
      <c r="D196" s="133" t="s">
        <v>455</v>
      </c>
      <c r="E196" s="134">
        <v>508.07</v>
      </c>
      <c r="F196" s="135" t="s">
        <v>263</v>
      </c>
      <c r="G196" s="134">
        <v>1.03</v>
      </c>
      <c r="H196" s="134" t="s">
        <v>456</v>
      </c>
      <c r="I196" s="134" t="s">
        <v>457</v>
      </c>
      <c r="J196" s="134"/>
      <c r="K196" s="134" t="s">
        <v>458</v>
      </c>
      <c r="L196" s="135" t="s">
        <v>459</v>
      </c>
      <c r="M196" s="135"/>
      <c r="N196" s="135" t="s">
        <v>76</v>
      </c>
      <c r="O196" s="135"/>
      <c r="P196" s="135"/>
      <c r="Q196" s="135"/>
      <c r="R196" s="135"/>
      <c r="S196" s="135"/>
      <c r="T196" s="135"/>
      <c r="U196" s="135"/>
      <c r="V196" s="135">
        <v>2</v>
      </c>
    </row>
    <row r="197" spans="1:22" ht="18.45" customHeight="1" x14ac:dyDescent="0.25">
      <c r="A197" s="142" t="s">
        <v>460</v>
      </c>
      <c r="B197" s="143"/>
      <c r="C197" s="143"/>
      <c r="D197" s="143"/>
      <c r="E197" s="143"/>
      <c r="F197" s="143"/>
      <c r="G197" s="143"/>
      <c r="H197" s="143"/>
      <c r="I197" s="143"/>
      <c r="J197" s="143"/>
      <c r="K197" s="143"/>
      <c r="L197" s="143"/>
      <c r="M197" s="143"/>
      <c r="N197" s="143"/>
      <c r="O197" s="143"/>
      <c r="P197" s="143"/>
      <c r="Q197" s="143"/>
      <c r="R197" s="143"/>
      <c r="S197" s="143"/>
      <c r="T197" s="143"/>
      <c r="U197" s="143"/>
      <c r="V197" s="143"/>
    </row>
    <row r="198" spans="1:22" ht="57" x14ac:dyDescent="0.25">
      <c r="A198" s="130">
        <v>112</v>
      </c>
      <c r="B198" s="131">
        <v>117</v>
      </c>
      <c r="C198" s="132" t="s">
        <v>461</v>
      </c>
      <c r="D198" s="133" t="s">
        <v>300</v>
      </c>
      <c r="E198" s="134">
        <v>317.45999999999998</v>
      </c>
      <c r="F198" s="135">
        <v>317.45999999999998</v>
      </c>
      <c r="G198" s="134"/>
      <c r="H198" s="134" t="s">
        <v>462</v>
      </c>
      <c r="I198" s="134">
        <v>3</v>
      </c>
      <c r="J198" s="134"/>
      <c r="K198" s="134" t="s">
        <v>463</v>
      </c>
      <c r="L198" s="135">
        <v>35</v>
      </c>
      <c r="M198" s="135"/>
      <c r="N198" s="135" t="s">
        <v>76</v>
      </c>
      <c r="O198" s="135"/>
      <c r="P198" s="135"/>
      <c r="Q198" s="135"/>
      <c r="R198" s="135"/>
      <c r="S198" s="135"/>
      <c r="T198" s="135"/>
      <c r="U198" s="135"/>
      <c r="V198" s="135"/>
    </row>
    <row r="199" spans="1:22" ht="18.45" customHeight="1" x14ac:dyDescent="0.25">
      <c r="A199" s="142" t="s">
        <v>310</v>
      </c>
      <c r="B199" s="143"/>
      <c r="C199" s="143"/>
      <c r="D199" s="143"/>
      <c r="E199" s="143"/>
      <c r="F199" s="143"/>
      <c r="G199" s="143"/>
      <c r="H199" s="143"/>
      <c r="I199" s="143"/>
      <c r="J199" s="143"/>
      <c r="K199" s="143"/>
      <c r="L199" s="143"/>
      <c r="M199" s="143"/>
      <c r="N199" s="143"/>
      <c r="O199" s="143"/>
      <c r="P199" s="143"/>
      <c r="Q199" s="143"/>
      <c r="R199" s="143"/>
      <c r="S199" s="143"/>
      <c r="T199" s="143"/>
      <c r="U199" s="143"/>
      <c r="V199" s="143"/>
    </row>
    <row r="200" spans="1:22" ht="68.400000000000006" x14ac:dyDescent="0.25">
      <c r="A200" s="130">
        <v>113</v>
      </c>
      <c r="B200" s="131">
        <v>118</v>
      </c>
      <c r="C200" s="132" t="s">
        <v>436</v>
      </c>
      <c r="D200" s="133" t="s">
        <v>437</v>
      </c>
      <c r="E200" s="134">
        <v>3.95</v>
      </c>
      <c r="F200" s="135">
        <v>3.95</v>
      </c>
      <c r="G200" s="134"/>
      <c r="H200" s="134" t="s">
        <v>224</v>
      </c>
      <c r="I200" s="134">
        <v>1</v>
      </c>
      <c r="J200" s="134"/>
      <c r="K200" s="134" t="s">
        <v>438</v>
      </c>
      <c r="L200" s="135">
        <v>11</v>
      </c>
      <c r="M200" s="135"/>
      <c r="N200" s="135" t="s">
        <v>76</v>
      </c>
      <c r="O200" s="135"/>
      <c r="P200" s="135"/>
      <c r="Q200" s="135"/>
      <c r="R200" s="135"/>
      <c r="S200" s="135"/>
      <c r="T200" s="135"/>
      <c r="U200" s="135"/>
      <c r="V200" s="135"/>
    </row>
    <row r="201" spans="1:22" ht="79.8" x14ac:dyDescent="0.25">
      <c r="A201" s="130">
        <v>114</v>
      </c>
      <c r="B201" s="131">
        <v>119</v>
      </c>
      <c r="C201" s="132" t="s">
        <v>147</v>
      </c>
      <c r="D201" s="133" t="s">
        <v>148</v>
      </c>
      <c r="E201" s="134">
        <v>2435.67</v>
      </c>
      <c r="F201" s="135" t="s">
        <v>149</v>
      </c>
      <c r="G201" s="134" t="s">
        <v>150</v>
      </c>
      <c r="H201" s="134" t="s">
        <v>151</v>
      </c>
      <c r="I201" s="134" t="s">
        <v>152</v>
      </c>
      <c r="J201" s="134"/>
      <c r="K201" s="134" t="s">
        <v>153</v>
      </c>
      <c r="L201" s="135" t="s">
        <v>154</v>
      </c>
      <c r="M201" s="135"/>
      <c r="N201" s="135" t="s">
        <v>76</v>
      </c>
      <c r="O201" s="135"/>
      <c r="P201" s="135"/>
      <c r="Q201" s="135"/>
      <c r="R201" s="135"/>
      <c r="S201" s="135"/>
      <c r="T201" s="135"/>
      <c r="U201" s="135"/>
      <c r="V201" s="135">
        <v>1</v>
      </c>
    </row>
    <row r="202" spans="1:22" ht="45.6" x14ac:dyDescent="0.25">
      <c r="A202" s="136">
        <v>115</v>
      </c>
      <c r="B202" s="137">
        <v>120</v>
      </c>
      <c r="C202" s="138" t="s">
        <v>464</v>
      </c>
      <c r="D202" s="139" t="s">
        <v>305</v>
      </c>
      <c r="E202" s="140">
        <v>21.1</v>
      </c>
      <c r="F202" s="141" t="s">
        <v>465</v>
      </c>
      <c r="G202" s="140"/>
      <c r="H202" s="140">
        <v>21</v>
      </c>
      <c r="I202" s="140" t="s">
        <v>466</v>
      </c>
      <c r="J202" s="140"/>
      <c r="K202" s="140">
        <v>83</v>
      </c>
      <c r="L202" s="141" t="s">
        <v>467</v>
      </c>
      <c r="M202" s="141"/>
      <c r="N202" s="141" t="s">
        <v>91</v>
      </c>
      <c r="O202" s="141"/>
      <c r="P202" s="141"/>
      <c r="Q202" s="141"/>
      <c r="R202" s="141"/>
      <c r="S202" s="141"/>
      <c r="T202" s="141"/>
      <c r="U202" s="141"/>
      <c r="V202" s="141"/>
    </row>
    <row r="203" spans="1:22" ht="34.200000000000003" x14ac:dyDescent="0.25">
      <c r="A203" s="144" t="s">
        <v>468</v>
      </c>
      <c r="B203" s="145"/>
      <c r="C203" s="145"/>
      <c r="D203" s="145"/>
      <c r="E203" s="145"/>
      <c r="F203" s="145"/>
      <c r="G203" s="145"/>
      <c r="H203" s="146">
        <v>17201</v>
      </c>
      <c r="I203" s="146" t="s">
        <v>469</v>
      </c>
      <c r="J203" s="146" t="s">
        <v>470</v>
      </c>
      <c r="K203" s="146">
        <v>80579</v>
      </c>
      <c r="L203" s="146" t="s">
        <v>471</v>
      </c>
      <c r="M203" s="146"/>
      <c r="N203" s="146"/>
      <c r="O203" s="146"/>
      <c r="P203" s="146"/>
      <c r="Q203" s="146"/>
      <c r="R203" s="146"/>
      <c r="S203" s="146"/>
      <c r="T203" s="146"/>
      <c r="U203" s="146"/>
      <c r="V203" s="146" t="s">
        <v>472</v>
      </c>
    </row>
    <row r="204" spans="1:22" x14ac:dyDescent="0.25">
      <c r="A204" s="144" t="s">
        <v>473</v>
      </c>
      <c r="B204" s="145"/>
      <c r="C204" s="145"/>
      <c r="D204" s="145"/>
      <c r="E204" s="145"/>
      <c r="F204" s="145"/>
      <c r="G204" s="145"/>
      <c r="H204" s="146"/>
      <c r="I204" s="146"/>
      <c r="J204" s="146"/>
      <c r="K204" s="146"/>
      <c r="L204" s="146"/>
      <c r="M204" s="146"/>
      <c r="N204" s="146"/>
      <c r="O204" s="146"/>
      <c r="P204" s="146"/>
      <c r="Q204" s="146"/>
      <c r="R204" s="146"/>
      <c r="S204" s="146"/>
      <c r="T204" s="146"/>
      <c r="U204" s="146"/>
      <c r="V204" s="146"/>
    </row>
    <row r="205" spans="1:22" x14ac:dyDescent="0.25">
      <c r="A205" s="144" t="s">
        <v>474</v>
      </c>
      <c r="B205" s="145"/>
      <c r="C205" s="145"/>
      <c r="D205" s="145"/>
      <c r="E205" s="145"/>
      <c r="F205" s="145"/>
      <c r="G205" s="145"/>
      <c r="H205" s="146">
        <v>3906</v>
      </c>
      <c r="I205" s="146"/>
      <c r="J205" s="146"/>
      <c r="K205" s="146">
        <v>43095</v>
      </c>
      <c r="L205" s="146"/>
      <c r="M205" s="146"/>
      <c r="N205" s="146"/>
      <c r="O205" s="146"/>
      <c r="P205" s="146"/>
      <c r="Q205" s="146"/>
      <c r="R205" s="146"/>
      <c r="S205" s="146"/>
      <c r="T205" s="146"/>
      <c r="U205" s="146"/>
      <c r="V205" s="146"/>
    </row>
    <row r="206" spans="1:22" x14ac:dyDescent="0.25">
      <c r="A206" s="144" t="s">
        <v>475</v>
      </c>
      <c r="B206" s="145"/>
      <c r="C206" s="145"/>
      <c r="D206" s="145"/>
      <c r="E206" s="145"/>
      <c r="F206" s="145"/>
      <c r="G206" s="145"/>
      <c r="H206" s="146">
        <v>13175</v>
      </c>
      <c r="I206" s="146"/>
      <c r="J206" s="146"/>
      <c r="K206" s="146">
        <v>36961</v>
      </c>
      <c r="L206" s="146"/>
      <c r="M206" s="146"/>
      <c r="N206" s="146"/>
      <c r="O206" s="146"/>
      <c r="P206" s="146"/>
      <c r="Q206" s="146"/>
      <c r="R206" s="146"/>
      <c r="S206" s="146"/>
      <c r="T206" s="146"/>
      <c r="U206" s="146"/>
      <c r="V206" s="146"/>
    </row>
    <row r="207" spans="1:22" x14ac:dyDescent="0.25">
      <c r="A207" s="144" t="s">
        <v>476</v>
      </c>
      <c r="B207" s="145"/>
      <c r="C207" s="145"/>
      <c r="D207" s="145"/>
      <c r="E207" s="145"/>
      <c r="F207" s="145"/>
      <c r="G207" s="145"/>
      <c r="H207" s="146">
        <v>124</v>
      </c>
      <c r="I207" s="146"/>
      <c r="J207" s="146"/>
      <c r="K207" s="146">
        <v>585</v>
      </c>
      <c r="L207" s="146"/>
      <c r="M207" s="146"/>
      <c r="N207" s="146"/>
      <c r="O207" s="146"/>
      <c r="P207" s="146"/>
      <c r="Q207" s="146"/>
      <c r="R207" s="146"/>
      <c r="S207" s="146"/>
      <c r="T207" s="146"/>
      <c r="U207" s="146"/>
      <c r="V207" s="146"/>
    </row>
    <row r="208" spans="1:22" x14ac:dyDescent="0.25">
      <c r="A208" s="147" t="s">
        <v>477</v>
      </c>
      <c r="B208" s="148"/>
      <c r="C208" s="148"/>
      <c r="D208" s="148"/>
      <c r="E208" s="148"/>
      <c r="F208" s="148"/>
      <c r="G208" s="148"/>
      <c r="H208" s="149">
        <v>3546</v>
      </c>
      <c r="I208" s="149"/>
      <c r="J208" s="149"/>
      <c r="K208" s="149">
        <v>33341</v>
      </c>
      <c r="L208" s="149"/>
      <c r="M208" s="149"/>
      <c r="N208" s="149"/>
      <c r="O208" s="149"/>
      <c r="P208" s="149"/>
      <c r="Q208" s="149"/>
      <c r="R208" s="149"/>
      <c r="S208" s="149"/>
      <c r="T208" s="149"/>
      <c r="U208" s="149"/>
      <c r="V208" s="149"/>
    </row>
    <row r="209" spans="1:22" x14ac:dyDescent="0.25">
      <c r="A209" s="147" t="s">
        <v>478</v>
      </c>
      <c r="B209" s="148"/>
      <c r="C209" s="148"/>
      <c r="D209" s="148"/>
      <c r="E209" s="148"/>
      <c r="F209" s="148"/>
      <c r="G209" s="148"/>
      <c r="H209" s="149">
        <v>2218</v>
      </c>
      <c r="I209" s="149"/>
      <c r="J209" s="149"/>
      <c r="K209" s="149">
        <v>19542</v>
      </c>
      <c r="L209" s="149"/>
      <c r="M209" s="149"/>
      <c r="N209" s="149"/>
      <c r="O209" s="149"/>
      <c r="P209" s="149"/>
      <c r="Q209" s="149"/>
      <c r="R209" s="149"/>
      <c r="S209" s="149"/>
      <c r="T209" s="149"/>
      <c r="U209" s="149"/>
      <c r="V209" s="149"/>
    </row>
    <row r="210" spans="1:22" x14ac:dyDescent="0.25">
      <c r="A210" s="147" t="s">
        <v>479</v>
      </c>
      <c r="B210" s="148"/>
      <c r="C210" s="148"/>
      <c r="D210" s="148"/>
      <c r="E210" s="148"/>
      <c r="F210" s="148"/>
      <c r="G210" s="148"/>
      <c r="H210" s="149"/>
      <c r="I210" s="149"/>
      <c r="J210" s="149"/>
      <c r="K210" s="149"/>
      <c r="L210" s="149"/>
      <c r="M210" s="149"/>
      <c r="N210" s="149"/>
      <c r="O210" s="149"/>
      <c r="P210" s="149"/>
      <c r="Q210" s="149"/>
      <c r="R210" s="149"/>
      <c r="S210" s="149"/>
      <c r="T210" s="149"/>
      <c r="U210" s="149"/>
      <c r="V210" s="149"/>
    </row>
    <row r="211" spans="1:22" ht="30" hidden="1" customHeight="1" x14ac:dyDescent="0.25">
      <c r="A211" s="144" t="s">
        <v>480</v>
      </c>
      <c r="B211" s="145"/>
      <c r="C211" s="145"/>
      <c r="D211" s="145"/>
      <c r="E211" s="145"/>
      <c r="F211" s="145"/>
      <c r="G211" s="145"/>
      <c r="H211" s="146">
        <v>660</v>
      </c>
      <c r="I211" s="146"/>
      <c r="J211" s="146"/>
      <c r="K211" s="146">
        <v>4839</v>
      </c>
      <c r="L211" s="146"/>
      <c r="M211" s="146"/>
      <c r="N211" s="146"/>
      <c r="O211" s="146"/>
      <c r="P211" s="146"/>
      <c r="Q211" s="146"/>
      <c r="R211" s="146"/>
      <c r="S211" s="146"/>
      <c r="T211" s="146"/>
      <c r="U211" s="146"/>
      <c r="V211" s="146"/>
    </row>
    <row r="212" spans="1:22" ht="30" hidden="1" customHeight="1" x14ac:dyDescent="0.25">
      <c r="A212" s="144" t="s">
        <v>481</v>
      </c>
      <c r="B212" s="145"/>
      <c r="C212" s="145"/>
      <c r="D212" s="145"/>
      <c r="E212" s="145"/>
      <c r="F212" s="145"/>
      <c r="G212" s="145"/>
      <c r="H212" s="146">
        <v>3434</v>
      </c>
      <c r="I212" s="146"/>
      <c r="J212" s="146"/>
      <c r="K212" s="146">
        <v>13809</v>
      </c>
      <c r="L212" s="146"/>
      <c r="M212" s="146"/>
      <c r="N212" s="146"/>
      <c r="O212" s="146"/>
      <c r="P212" s="146"/>
      <c r="Q212" s="146"/>
      <c r="R212" s="146"/>
      <c r="S212" s="146"/>
      <c r="T212" s="146"/>
      <c r="U212" s="146"/>
      <c r="V212" s="146"/>
    </row>
    <row r="213" spans="1:22" ht="30" hidden="1" customHeight="1" x14ac:dyDescent="0.25">
      <c r="A213" s="144" t="s">
        <v>482</v>
      </c>
      <c r="B213" s="145"/>
      <c r="C213" s="145"/>
      <c r="D213" s="145"/>
      <c r="E213" s="145"/>
      <c r="F213" s="145"/>
      <c r="G213" s="145"/>
      <c r="H213" s="146">
        <v>17</v>
      </c>
      <c r="I213" s="146"/>
      <c r="J213" s="146"/>
      <c r="K213" s="146">
        <v>90</v>
      </c>
      <c r="L213" s="146"/>
      <c r="M213" s="146"/>
      <c r="N213" s="146"/>
      <c r="O213" s="146"/>
      <c r="P213" s="146"/>
      <c r="Q213" s="146"/>
      <c r="R213" s="146"/>
      <c r="S213" s="146"/>
      <c r="T213" s="146"/>
      <c r="U213" s="146"/>
      <c r="V213" s="146"/>
    </row>
    <row r="214" spans="1:22" ht="30" hidden="1" customHeight="1" x14ac:dyDescent="0.25">
      <c r="A214" s="144" t="s">
        <v>483</v>
      </c>
      <c r="B214" s="145"/>
      <c r="C214" s="145"/>
      <c r="D214" s="145"/>
      <c r="E214" s="145"/>
      <c r="F214" s="145"/>
      <c r="G214" s="145"/>
      <c r="H214" s="146">
        <v>7264</v>
      </c>
      <c r="I214" s="146"/>
      <c r="J214" s="146"/>
      <c r="K214" s="146">
        <v>47178</v>
      </c>
      <c r="L214" s="146"/>
      <c r="M214" s="146"/>
      <c r="N214" s="146"/>
      <c r="O214" s="146"/>
      <c r="P214" s="146"/>
      <c r="Q214" s="146"/>
      <c r="R214" s="146"/>
      <c r="S214" s="146"/>
      <c r="T214" s="146"/>
      <c r="U214" s="146"/>
      <c r="V214" s="146"/>
    </row>
    <row r="215" spans="1:22" hidden="1" x14ac:dyDescent="0.25">
      <c r="A215" s="144" t="s">
        <v>484</v>
      </c>
      <c r="B215" s="145"/>
      <c r="C215" s="145"/>
      <c r="D215" s="145"/>
      <c r="E215" s="145"/>
      <c r="F215" s="145"/>
      <c r="G215" s="145"/>
      <c r="H215" s="146">
        <v>3640</v>
      </c>
      <c r="I215" s="146"/>
      <c r="J215" s="146"/>
      <c r="K215" s="146">
        <v>30303</v>
      </c>
      <c r="L215" s="146"/>
      <c r="M215" s="146"/>
      <c r="N215" s="146"/>
      <c r="O215" s="146"/>
      <c r="P215" s="146"/>
      <c r="Q215" s="146"/>
      <c r="R215" s="146"/>
      <c r="S215" s="146"/>
      <c r="T215" s="146"/>
      <c r="U215" s="146"/>
      <c r="V215" s="146"/>
    </row>
    <row r="216" spans="1:22" ht="30" hidden="1" customHeight="1" x14ac:dyDescent="0.25">
      <c r="A216" s="144" t="s">
        <v>485</v>
      </c>
      <c r="B216" s="145"/>
      <c r="C216" s="145"/>
      <c r="D216" s="145"/>
      <c r="E216" s="145"/>
      <c r="F216" s="145"/>
      <c r="G216" s="145"/>
      <c r="H216" s="146">
        <v>1543</v>
      </c>
      <c r="I216" s="146"/>
      <c r="J216" s="146"/>
      <c r="K216" s="146">
        <v>10943</v>
      </c>
      <c r="L216" s="146"/>
      <c r="M216" s="146"/>
      <c r="N216" s="146"/>
      <c r="O216" s="146"/>
      <c r="P216" s="146"/>
      <c r="Q216" s="146"/>
      <c r="R216" s="146"/>
      <c r="S216" s="146"/>
      <c r="T216" s="146"/>
      <c r="U216" s="146"/>
      <c r="V216" s="146"/>
    </row>
    <row r="217" spans="1:22" hidden="1" x14ac:dyDescent="0.25">
      <c r="A217" s="144" t="s">
        <v>486</v>
      </c>
      <c r="B217" s="145"/>
      <c r="C217" s="145"/>
      <c r="D217" s="145"/>
      <c r="E217" s="145"/>
      <c r="F217" s="145"/>
      <c r="G217" s="145"/>
      <c r="H217" s="146">
        <v>6058</v>
      </c>
      <c r="I217" s="146"/>
      <c r="J217" s="146"/>
      <c r="K217" s="146">
        <v>24763</v>
      </c>
      <c r="L217" s="146"/>
      <c r="M217" s="146"/>
      <c r="N217" s="146"/>
      <c r="O217" s="146"/>
      <c r="P217" s="146"/>
      <c r="Q217" s="146"/>
      <c r="R217" s="146"/>
      <c r="S217" s="146"/>
      <c r="T217" s="146"/>
      <c r="U217" s="146"/>
      <c r="V217" s="146"/>
    </row>
    <row r="218" spans="1:22" hidden="1" x14ac:dyDescent="0.25">
      <c r="A218" s="144" t="s">
        <v>487</v>
      </c>
      <c r="B218" s="145"/>
      <c r="C218" s="145"/>
      <c r="D218" s="145"/>
      <c r="E218" s="145"/>
      <c r="F218" s="145"/>
      <c r="G218" s="145"/>
      <c r="H218" s="146">
        <v>27</v>
      </c>
      <c r="I218" s="146"/>
      <c r="J218" s="146"/>
      <c r="K218" s="146">
        <v>268</v>
      </c>
      <c r="L218" s="146"/>
      <c r="M218" s="146"/>
      <c r="N218" s="146"/>
      <c r="O218" s="146"/>
      <c r="P218" s="146"/>
      <c r="Q218" s="146"/>
      <c r="R218" s="146"/>
      <c r="S218" s="146"/>
      <c r="T218" s="146"/>
      <c r="U218" s="146"/>
      <c r="V218" s="146"/>
    </row>
    <row r="219" spans="1:22" hidden="1" x14ac:dyDescent="0.25">
      <c r="A219" s="144" t="s">
        <v>488</v>
      </c>
      <c r="B219" s="145"/>
      <c r="C219" s="145"/>
      <c r="D219" s="145"/>
      <c r="E219" s="145"/>
      <c r="F219" s="145"/>
      <c r="G219" s="145"/>
      <c r="H219" s="146"/>
      <c r="I219" s="146"/>
      <c r="J219" s="146"/>
      <c r="K219" s="146"/>
      <c r="L219" s="146"/>
      <c r="M219" s="146"/>
      <c r="N219" s="146"/>
      <c r="O219" s="146"/>
      <c r="P219" s="146"/>
      <c r="Q219" s="146"/>
      <c r="R219" s="146"/>
      <c r="S219" s="146"/>
      <c r="T219" s="146"/>
      <c r="U219" s="146"/>
      <c r="V219" s="146"/>
    </row>
    <row r="220" spans="1:22" hidden="1" x14ac:dyDescent="0.25">
      <c r="A220" s="144" t="s">
        <v>489</v>
      </c>
      <c r="B220" s="145"/>
      <c r="C220" s="145"/>
      <c r="D220" s="145"/>
      <c r="E220" s="145"/>
      <c r="F220" s="145"/>
      <c r="G220" s="145"/>
      <c r="H220" s="146"/>
      <c r="I220" s="146"/>
      <c r="J220" s="146"/>
      <c r="K220" s="146"/>
      <c r="L220" s="146"/>
      <c r="M220" s="146"/>
      <c r="N220" s="146"/>
      <c r="O220" s="146"/>
      <c r="P220" s="146"/>
      <c r="Q220" s="146"/>
      <c r="R220" s="146"/>
      <c r="S220" s="146"/>
      <c r="T220" s="146"/>
      <c r="U220" s="146"/>
      <c r="V220" s="146"/>
    </row>
    <row r="221" spans="1:22" hidden="1" x14ac:dyDescent="0.25">
      <c r="A221" s="144" t="s">
        <v>490</v>
      </c>
      <c r="B221" s="145"/>
      <c r="C221" s="145"/>
      <c r="D221" s="145"/>
      <c r="E221" s="145"/>
      <c r="F221" s="145"/>
      <c r="G221" s="145"/>
      <c r="H221" s="146">
        <v>37</v>
      </c>
      <c r="I221" s="146"/>
      <c r="J221" s="146"/>
      <c r="K221" s="146">
        <v>163</v>
      </c>
      <c r="L221" s="146"/>
      <c r="M221" s="146"/>
      <c r="N221" s="146"/>
      <c r="O221" s="146"/>
      <c r="P221" s="146"/>
      <c r="Q221" s="146"/>
      <c r="R221" s="146"/>
      <c r="S221" s="146"/>
      <c r="T221" s="146"/>
      <c r="U221" s="146"/>
      <c r="V221" s="146"/>
    </row>
    <row r="222" spans="1:22" hidden="1" x14ac:dyDescent="0.25">
      <c r="A222" s="144" t="s">
        <v>491</v>
      </c>
      <c r="B222" s="145"/>
      <c r="C222" s="145"/>
      <c r="D222" s="145"/>
      <c r="E222" s="145"/>
      <c r="F222" s="145"/>
      <c r="G222" s="145"/>
      <c r="H222" s="146">
        <v>285</v>
      </c>
      <c r="I222" s="146"/>
      <c r="J222" s="146"/>
      <c r="K222" s="146">
        <v>1106</v>
      </c>
      <c r="L222" s="146"/>
      <c r="M222" s="146"/>
      <c r="N222" s="146"/>
      <c r="O222" s="146"/>
      <c r="P222" s="146"/>
      <c r="Q222" s="146"/>
      <c r="R222" s="146"/>
      <c r="S222" s="146"/>
      <c r="T222" s="146"/>
      <c r="U222" s="146"/>
      <c r="V222" s="146"/>
    </row>
    <row r="223" spans="1:22" x14ac:dyDescent="0.25">
      <c r="A223" s="144" t="s">
        <v>492</v>
      </c>
      <c r="B223" s="145"/>
      <c r="C223" s="145"/>
      <c r="D223" s="145"/>
      <c r="E223" s="145"/>
      <c r="F223" s="145"/>
      <c r="G223" s="145"/>
      <c r="H223" s="146">
        <v>22965</v>
      </c>
      <c r="I223" s="146"/>
      <c r="J223" s="146"/>
      <c r="K223" s="146">
        <v>133462</v>
      </c>
      <c r="L223" s="146"/>
      <c r="M223" s="146"/>
      <c r="N223" s="146"/>
      <c r="O223" s="146"/>
      <c r="P223" s="146"/>
      <c r="Q223" s="146"/>
      <c r="R223" s="146"/>
      <c r="S223" s="146"/>
      <c r="T223" s="146"/>
      <c r="U223" s="146"/>
      <c r="V223" s="146"/>
    </row>
    <row r="224" spans="1:22" ht="30" customHeight="1" x14ac:dyDescent="0.25">
      <c r="A224" s="144" t="s">
        <v>493</v>
      </c>
      <c r="B224" s="145"/>
      <c r="C224" s="145"/>
      <c r="D224" s="145"/>
      <c r="E224" s="145"/>
      <c r="F224" s="145"/>
      <c r="G224" s="145"/>
      <c r="H224" s="146">
        <v>2562.2600000000002</v>
      </c>
      <c r="I224" s="146"/>
      <c r="J224" s="146"/>
      <c r="K224" s="146">
        <v>8302.19</v>
      </c>
      <c r="L224" s="146"/>
      <c r="M224" s="146"/>
      <c r="N224" s="146"/>
      <c r="O224" s="146"/>
      <c r="P224" s="146"/>
      <c r="Q224" s="146"/>
      <c r="R224" s="146"/>
      <c r="S224" s="146"/>
      <c r="T224" s="146"/>
      <c r="U224" s="146"/>
      <c r="V224" s="146"/>
    </row>
    <row r="225" spans="1:22" x14ac:dyDescent="0.25">
      <c r="A225" s="147" t="s">
        <v>494</v>
      </c>
      <c r="B225" s="148"/>
      <c r="C225" s="148"/>
      <c r="D225" s="148"/>
      <c r="E225" s="148"/>
      <c r="F225" s="148"/>
      <c r="G225" s="148"/>
      <c r="H225" s="149">
        <v>25527.26</v>
      </c>
      <c r="I225" s="149"/>
      <c r="J225" s="149"/>
      <c r="K225" s="149">
        <v>141764.19</v>
      </c>
      <c r="L225" s="149"/>
      <c r="M225" s="149"/>
      <c r="N225" s="149"/>
      <c r="O225" s="149"/>
      <c r="P225" s="149"/>
      <c r="Q225" s="149"/>
      <c r="R225" s="149"/>
      <c r="S225" s="149"/>
      <c r="T225" s="149"/>
      <c r="U225" s="149"/>
      <c r="V225" s="149"/>
    </row>
    <row r="226" spans="1:22" x14ac:dyDescent="0.25">
      <c r="A226" s="50"/>
      <c r="B226" s="39"/>
      <c r="C226" s="48"/>
      <c r="D226" s="48"/>
      <c r="E226" s="48"/>
      <c r="F226" s="48"/>
      <c r="G226" s="48"/>
      <c r="H226" s="48"/>
      <c r="I226" s="48"/>
      <c r="J226" s="48"/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8"/>
      <c r="V226" s="48"/>
    </row>
    <row r="227" spans="1:22" x14ac:dyDescent="0.25">
      <c r="A227" s="50"/>
      <c r="B227" s="39"/>
      <c r="C227" s="73" t="s">
        <v>64</v>
      </c>
      <c r="D227" s="48"/>
      <c r="E227" s="48"/>
      <c r="F227" s="48"/>
      <c r="G227" s="48"/>
      <c r="H227" s="74">
        <f>IF(ISBLANK(Y30),"",ROUND(Z30/Y30,2)*100)</f>
        <v>91</v>
      </c>
      <c r="I227" s="48"/>
      <c r="J227" s="48"/>
      <c r="K227" s="74">
        <f>IF(ISBLANK(Y31),"",ROUND(Z31/Y31,2)*100)</f>
        <v>77</v>
      </c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</row>
    <row r="228" spans="1:22" x14ac:dyDescent="0.25">
      <c r="A228" s="50"/>
      <c r="B228" s="39"/>
      <c r="C228" s="73" t="s">
        <v>65</v>
      </c>
      <c r="D228" s="48"/>
      <c r="E228" s="48"/>
      <c r="F228" s="48"/>
      <c r="G228" s="48"/>
      <c r="H228" s="45">
        <f>IF(ISBLANK(Y30),"",ROUND(AA30/Y30,2)*100)</f>
        <v>56.999999999999993</v>
      </c>
      <c r="I228" s="48"/>
      <c r="J228" s="48"/>
      <c r="K228" s="45">
        <f>IF(ISBLANK(Y31),"",ROUND(AA31/Y31,2)*100)</f>
        <v>45</v>
      </c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</row>
    <row r="229" spans="1:22" x14ac:dyDescent="0.25">
      <c r="A229" s="28"/>
      <c r="B229" s="28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</row>
    <row r="230" spans="1:22" x14ac:dyDescent="0.25">
      <c r="B230" s="75" t="s">
        <v>68</v>
      </c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</row>
    <row r="231" spans="1:22" x14ac:dyDescent="0.25">
      <c r="B231" s="3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</row>
    <row r="232" spans="1:22" x14ac:dyDescent="0.25">
      <c r="B232" s="75" t="s">
        <v>69</v>
      </c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</row>
    <row r="233" spans="1:22" x14ac:dyDescent="0.25">
      <c r="B233" s="46"/>
      <c r="C233" s="39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</row>
    <row r="235" spans="1:22" x14ac:dyDescent="0.25">
      <c r="C235" s="49"/>
      <c r="D235" s="49"/>
      <c r="E235" s="49"/>
      <c r="F235" s="49"/>
      <c r="G235" s="49"/>
    </row>
    <row r="236" spans="1:22" x14ac:dyDescent="0.25">
      <c r="C236" s="49"/>
      <c r="D236" s="49"/>
      <c r="E236" s="49"/>
      <c r="F236" s="49"/>
      <c r="G236" s="49"/>
    </row>
    <row r="237" spans="1:22" x14ac:dyDescent="0.25">
      <c r="C237" s="49"/>
      <c r="D237" s="49"/>
      <c r="E237" s="49"/>
      <c r="F237" s="49"/>
      <c r="G237" s="49"/>
    </row>
    <row r="238" spans="1:22" x14ac:dyDescent="0.25">
      <c r="C238" s="49"/>
      <c r="D238" s="49"/>
      <c r="E238" s="49"/>
      <c r="F238" s="49"/>
      <c r="G238" s="49"/>
    </row>
    <row r="239" spans="1:22" x14ac:dyDescent="0.25">
      <c r="C239" s="49"/>
      <c r="D239" s="49"/>
      <c r="E239" s="49"/>
      <c r="F239" s="49"/>
      <c r="G239" s="49"/>
    </row>
    <row r="240" spans="1:22" x14ac:dyDescent="0.25">
      <c r="C240" s="49"/>
      <c r="D240" s="49"/>
      <c r="E240" s="49"/>
      <c r="F240" s="49"/>
      <c r="G240" s="49"/>
    </row>
    <row r="241" spans="3:7" x14ac:dyDescent="0.25">
      <c r="C241" s="49"/>
      <c r="D241" s="49"/>
      <c r="E241" s="49"/>
      <c r="F241" s="49"/>
      <c r="G241" s="49"/>
    </row>
    <row r="242" spans="3:7" x14ac:dyDescent="0.25">
      <c r="C242" s="49"/>
      <c r="D242" s="49"/>
      <c r="E242" s="49"/>
      <c r="F242" s="49"/>
      <c r="G242" s="49"/>
    </row>
    <row r="243" spans="3:7" x14ac:dyDescent="0.25">
      <c r="C243" s="49"/>
      <c r="D243" s="49"/>
      <c r="E243" s="49"/>
      <c r="F243" s="49"/>
      <c r="G243" s="49"/>
    </row>
    <row r="244" spans="3:7" x14ac:dyDescent="0.25">
      <c r="C244" s="49"/>
      <c r="D244" s="49"/>
      <c r="E244" s="49"/>
      <c r="F244" s="49"/>
      <c r="G244" s="49"/>
    </row>
    <row r="245" spans="3:7" x14ac:dyDescent="0.25">
      <c r="C245" s="49"/>
      <c r="D245" s="49"/>
      <c r="E245" s="49"/>
      <c r="F245" s="49"/>
      <c r="G245" s="49"/>
    </row>
    <row r="246" spans="3:7" x14ac:dyDescent="0.25">
      <c r="C246" s="49"/>
      <c r="D246" s="49"/>
      <c r="E246" s="49"/>
      <c r="F246" s="49"/>
      <c r="G246" s="49"/>
    </row>
  </sheetData>
  <mergeCells count="103">
    <mergeCell ref="A221:G221"/>
    <mergeCell ref="A222:G222"/>
    <mergeCell ref="A223:G223"/>
    <mergeCell ref="A224:G224"/>
    <mergeCell ref="A225:G225"/>
    <mergeCell ref="A215:G215"/>
    <mergeCell ref="A216:G216"/>
    <mergeCell ref="A217:G217"/>
    <mergeCell ref="A218:G218"/>
    <mergeCell ref="A219:G219"/>
    <mergeCell ref="A220:G220"/>
    <mergeCell ref="A209:G209"/>
    <mergeCell ref="A210:G210"/>
    <mergeCell ref="A211:G211"/>
    <mergeCell ref="A212:G212"/>
    <mergeCell ref="A213:G213"/>
    <mergeCell ref="A214:G214"/>
    <mergeCell ref="A203:G203"/>
    <mergeCell ref="A204:G204"/>
    <mergeCell ref="A205:G205"/>
    <mergeCell ref="A206:G206"/>
    <mergeCell ref="A207:G207"/>
    <mergeCell ref="A208:G208"/>
    <mergeCell ref="A186:V186"/>
    <mergeCell ref="A191:V191"/>
    <mergeCell ref="A192:V192"/>
    <mergeCell ref="A195:V195"/>
    <mergeCell ref="A197:V197"/>
    <mergeCell ref="A199:V199"/>
    <mergeCell ref="A167:V167"/>
    <mergeCell ref="A169:V169"/>
    <mergeCell ref="A173:V173"/>
    <mergeCell ref="A177:V177"/>
    <mergeCell ref="A178:V178"/>
    <mergeCell ref="A184:V184"/>
    <mergeCell ref="A148:V148"/>
    <mergeCell ref="A149:V149"/>
    <mergeCell ref="A159:V159"/>
    <mergeCell ref="A160:V160"/>
    <mergeCell ref="A162:V162"/>
    <mergeCell ref="A164:V164"/>
    <mergeCell ref="A132:V132"/>
    <mergeCell ref="A135:V135"/>
    <mergeCell ref="A137:V137"/>
    <mergeCell ref="A138:V138"/>
    <mergeCell ref="A141:V141"/>
    <mergeCell ref="A146:V146"/>
    <mergeCell ref="A109:V109"/>
    <mergeCell ref="A111:V111"/>
    <mergeCell ref="A114:V114"/>
    <mergeCell ref="A115:V115"/>
    <mergeCell ref="A120:V120"/>
    <mergeCell ref="A126:V126"/>
    <mergeCell ref="A92:V92"/>
    <mergeCell ref="A94:V94"/>
    <mergeCell ref="A96:V96"/>
    <mergeCell ref="A97:V97"/>
    <mergeCell ref="A103:V103"/>
    <mergeCell ref="A108:V108"/>
    <mergeCell ref="A73:V73"/>
    <mergeCell ref="A77:V77"/>
    <mergeCell ref="A80:V80"/>
    <mergeCell ref="A86:V86"/>
    <mergeCell ref="A89:V89"/>
    <mergeCell ref="A91:V91"/>
    <mergeCell ref="A40:V40"/>
    <mergeCell ref="A46:V46"/>
    <mergeCell ref="A48:V48"/>
    <mergeCell ref="A55:V55"/>
    <mergeCell ref="A59:V59"/>
    <mergeCell ref="A66:V66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145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67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25527.26/1000</f>
        <v>25.527259999999998</v>
      </c>
      <c r="H11" s="85"/>
      <c r="I11" s="55" t="s">
        <v>6</v>
      </c>
      <c r="J11" s="86">
        <f>141764.19/1000</f>
        <v>141.76419000000001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0.36184000000000005</v>
      </c>
      <c r="H14" s="85"/>
      <c r="I14" s="55" t="s">
        <v>8</v>
      </c>
      <c r="J14" s="86">
        <f>(P14+P15)/1000</f>
        <v>0.36184000000000005</v>
      </c>
      <c r="K14" s="87"/>
      <c r="L14" s="58">
        <v>3902</v>
      </c>
      <c r="M14" s="35" t="s">
        <v>8</v>
      </c>
      <c r="N14" s="57"/>
      <c r="O14" s="26">
        <v>361.43</v>
      </c>
      <c r="P14" s="27">
        <v>361.43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3906/1000</f>
        <v>3.9060000000000001</v>
      </c>
      <c r="H15" s="117"/>
      <c r="I15" s="55" t="s">
        <v>6</v>
      </c>
      <c r="J15" s="86">
        <f>43095/1000</f>
        <v>43.094999999999999</v>
      </c>
      <c r="K15" s="87"/>
      <c r="L15" s="59">
        <v>43033</v>
      </c>
      <c r="M15" s="35" t="s">
        <v>6</v>
      </c>
      <c r="N15" s="57"/>
      <c r="O15" s="26">
        <v>0.41</v>
      </c>
      <c r="P15" s="27">
        <v>0.41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4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62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495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496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497</v>
      </c>
      <c r="C26" s="132" t="s">
        <v>498</v>
      </c>
      <c r="D26" s="154" t="s">
        <v>499</v>
      </c>
      <c r="E26" s="155">
        <v>1.29</v>
      </c>
      <c r="F26" s="134" t="s">
        <v>500</v>
      </c>
      <c r="G26" s="134">
        <v>11.83</v>
      </c>
      <c r="H26" s="156"/>
      <c r="I26" s="156"/>
      <c r="J26" s="134" t="s">
        <v>501</v>
      </c>
      <c r="K26" s="134">
        <v>130.34</v>
      </c>
      <c r="L26" s="157"/>
      <c r="M26" s="156">
        <f>IF(ISNUMBER(K26/G26),IF(NOT(K26/G26=0),K26/G26, " "), " ")</f>
        <v>11.017751479289942</v>
      </c>
      <c r="N26" s="154"/>
    </row>
    <row r="27" spans="1:23" s="29" customFormat="1" ht="22.8" x14ac:dyDescent="0.25">
      <c r="A27" s="152">
        <v>2</v>
      </c>
      <c r="B27" s="153" t="s">
        <v>502</v>
      </c>
      <c r="C27" s="132" t="s">
        <v>503</v>
      </c>
      <c r="D27" s="154" t="s">
        <v>499</v>
      </c>
      <c r="E27" s="155">
        <v>0.2</v>
      </c>
      <c r="F27" s="134" t="s">
        <v>504</v>
      </c>
      <c r="G27" s="134">
        <v>1.92</v>
      </c>
      <c r="H27" s="156"/>
      <c r="I27" s="156"/>
      <c r="J27" s="134" t="s">
        <v>505</v>
      </c>
      <c r="K27" s="134">
        <v>21.26</v>
      </c>
      <c r="L27" s="157"/>
      <c r="M27" s="156">
        <f>IF(ISNUMBER(K27/G27),IF(NOT(K27/G27=0),K27/G27, " "), " ")</f>
        <v>11.072916666666668</v>
      </c>
      <c r="N27" s="154"/>
    </row>
    <row r="28" spans="1:23" s="29" customFormat="1" ht="22.8" x14ac:dyDescent="0.25">
      <c r="A28" s="152">
        <v>3</v>
      </c>
      <c r="B28" s="153" t="s">
        <v>506</v>
      </c>
      <c r="C28" s="132" t="s">
        <v>507</v>
      </c>
      <c r="D28" s="154" t="s">
        <v>499</v>
      </c>
      <c r="E28" s="155">
        <v>0.35</v>
      </c>
      <c r="F28" s="134" t="s">
        <v>508</v>
      </c>
      <c r="G28" s="134">
        <v>3.48</v>
      </c>
      <c r="H28" s="156"/>
      <c r="I28" s="156"/>
      <c r="J28" s="134" t="s">
        <v>509</v>
      </c>
      <c r="K28" s="134">
        <v>38.369999999999997</v>
      </c>
      <c r="L28" s="157"/>
      <c r="M28" s="156">
        <f>IF(ISNUMBER(K28/G28),IF(NOT(K28/G28=0),K28/G28, " "), " ")</f>
        <v>11.025862068965516</v>
      </c>
      <c r="N28" s="154"/>
    </row>
    <row r="29" spans="1:23" s="29" customFormat="1" ht="22.8" x14ac:dyDescent="0.25">
      <c r="A29" s="152">
        <v>4</v>
      </c>
      <c r="B29" s="153" t="s">
        <v>510</v>
      </c>
      <c r="C29" s="132" t="s">
        <v>511</v>
      </c>
      <c r="D29" s="154" t="s">
        <v>499</v>
      </c>
      <c r="E29" s="155">
        <v>108.41</v>
      </c>
      <c r="F29" s="134" t="s">
        <v>512</v>
      </c>
      <c r="G29" s="134">
        <v>1109.03</v>
      </c>
      <c r="H29" s="156"/>
      <c r="I29" s="156"/>
      <c r="J29" s="134" t="s">
        <v>513</v>
      </c>
      <c r="K29" s="134">
        <v>12217.81</v>
      </c>
      <c r="L29" s="157"/>
      <c r="M29" s="156">
        <f>IF(ISNUMBER(K29/G29),IF(NOT(K29/G29=0),K29/G29, " "), " ")</f>
        <v>11.016663210192691</v>
      </c>
      <c r="N29" s="154"/>
    </row>
    <row r="30" spans="1:23" ht="22.8" x14ac:dyDescent="0.25">
      <c r="A30" s="152">
        <v>5</v>
      </c>
      <c r="B30" s="153" t="s">
        <v>514</v>
      </c>
      <c r="C30" s="132" t="s">
        <v>515</v>
      </c>
      <c r="D30" s="154" t="s">
        <v>499</v>
      </c>
      <c r="E30" s="155">
        <v>91.3</v>
      </c>
      <c r="F30" s="134" t="s">
        <v>516</v>
      </c>
      <c r="G30" s="134">
        <v>943.1</v>
      </c>
      <c r="H30" s="156"/>
      <c r="I30" s="156"/>
      <c r="J30" s="134" t="s">
        <v>517</v>
      </c>
      <c r="K30" s="134">
        <v>10399.98</v>
      </c>
      <c r="L30" s="157"/>
      <c r="M30" s="156">
        <f>IF(ISNUMBER(K30/G30),IF(NOT(K30/G30=0),K30/G30, " "), " ")</f>
        <v>11.027441416604812</v>
      </c>
      <c r="N30" s="154"/>
    </row>
    <row r="31" spans="1:23" ht="22.8" x14ac:dyDescent="0.25">
      <c r="A31" s="152">
        <v>6</v>
      </c>
      <c r="B31" s="153" t="s">
        <v>518</v>
      </c>
      <c r="C31" s="132" t="s">
        <v>519</v>
      </c>
      <c r="D31" s="154" t="s">
        <v>499</v>
      </c>
      <c r="E31" s="155">
        <v>4.2699999999999996</v>
      </c>
      <c r="F31" s="134" t="s">
        <v>520</v>
      </c>
      <c r="G31" s="134">
        <v>45.65</v>
      </c>
      <c r="H31" s="156"/>
      <c r="I31" s="156"/>
      <c r="J31" s="134" t="s">
        <v>521</v>
      </c>
      <c r="K31" s="134">
        <v>502.96</v>
      </c>
      <c r="L31" s="157"/>
      <c r="M31" s="156">
        <f>IF(ISNUMBER(K31/G31),IF(NOT(K31/G31=0),K31/G31, " "), " ")</f>
        <v>11.017743702081052</v>
      </c>
      <c r="N31" s="154"/>
    </row>
    <row r="32" spans="1:23" ht="22.8" x14ac:dyDescent="0.25">
      <c r="A32" s="152">
        <v>7</v>
      </c>
      <c r="B32" s="153" t="s">
        <v>522</v>
      </c>
      <c r="C32" s="132" t="s">
        <v>523</v>
      </c>
      <c r="D32" s="154" t="s">
        <v>499</v>
      </c>
      <c r="E32" s="155">
        <v>46.48</v>
      </c>
      <c r="F32" s="134" t="s">
        <v>524</v>
      </c>
      <c r="G32" s="134">
        <v>501.06</v>
      </c>
      <c r="H32" s="156"/>
      <c r="I32" s="156"/>
      <c r="J32" s="134" t="s">
        <v>525</v>
      </c>
      <c r="K32" s="134">
        <v>5524.59</v>
      </c>
      <c r="L32" s="157"/>
      <c r="M32" s="156">
        <f>IF(ISNUMBER(K32/G32),IF(NOT(K32/G32=0),K32/G32, " "), " ")</f>
        <v>11.025805292779308</v>
      </c>
      <c r="N32" s="154"/>
    </row>
    <row r="33" spans="1:14" ht="22.8" x14ac:dyDescent="0.25">
      <c r="A33" s="152">
        <v>8</v>
      </c>
      <c r="B33" s="153" t="s">
        <v>526</v>
      </c>
      <c r="C33" s="132" t="s">
        <v>527</v>
      </c>
      <c r="D33" s="154" t="s">
        <v>499</v>
      </c>
      <c r="E33" s="155">
        <v>33.270000000000003</v>
      </c>
      <c r="F33" s="134" t="s">
        <v>528</v>
      </c>
      <c r="G33" s="134">
        <v>367.63</v>
      </c>
      <c r="H33" s="156"/>
      <c r="I33" s="156"/>
      <c r="J33" s="134" t="s">
        <v>529</v>
      </c>
      <c r="K33" s="134">
        <v>4052.62</v>
      </c>
      <c r="L33" s="157"/>
      <c r="M33" s="156">
        <f>IF(ISNUMBER(K33/G33),IF(NOT(K33/G33=0),K33/G33, " "), " ")</f>
        <v>11.023637896798411</v>
      </c>
      <c r="N33" s="154"/>
    </row>
    <row r="34" spans="1:14" ht="22.8" x14ac:dyDescent="0.25">
      <c r="A34" s="152">
        <v>9</v>
      </c>
      <c r="B34" s="153" t="s">
        <v>530</v>
      </c>
      <c r="C34" s="132" t="s">
        <v>531</v>
      </c>
      <c r="D34" s="154" t="s">
        <v>499</v>
      </c>
      <c r="E34" s="155">
        <v>13.71</v>
      </c>
      <c r="F34" s="134" t="s">
        <v>532</v>
      </c>
      <c r="G34" s="134">
        <v>153.55000000000001</v>
      </c>
      <c r="H34" s="156"/>
      <c r="I34" s="156"/>
      <c r="J34" s="134" t="s">
        <v>533</v>
      </c>
      <c r="K34" s="134">
        <v>1692.09</v>
      </c>
      <c r="L34" s="157"/>
      <c r="M34" s="156">
        <f>IF(ISNUMBER(K34/G34),IF(NOT(K34/G34=0),K34/G34, " "), " ")</f>
        <v>11.019798111364375</v>
      </c>
      <c r="N34" s="154"/>
    </row>
    <row r="35" spans="1:14" ht="22.8" x14ac:dyDescent="0.25">
      <c r="A35" s="152">
        <v>10</v>
      </c>
      <c r="B35" s="153" t="s">
        <v>534</v>
      </c>
      <c r="C35" s="132" t="s">
        <v>535</v>
      </c>
      <c r="D35" s="154" t="s">
        <v>499</v>
      </c>
      <c r="E35" s="155">
        <v>4.05</v>
      </c>
      <c r="F35" s="134" t="s">
        <v>536</v>
      </c>
      <c r="G35" s="134">
        <v>46.45</v>
      </c>
      <c r="H35" s="156"/>
      <c r="I35" s="156"/>
      <c r="J35" s="134" t="s">
        <v>537</v>
      </c>
      <c r="K35" s="134">
        <v>511.8</v>
      </c>
      <c r="L35" s="157"/>
      <c r="M35" s="156">
        <f>IF(ISNUMBER(K35/G35),IF(NOT(K35/G35=0),K35/G35, " "), " ")</f>
        <v>11.018299246501615</v>
      </c>
      <c r="N35" s="154"/>
    </row>
    <row r="36" spans="1:14" ht="22.8" x14ac:dyDescent="0.25">
      <c r="A36" s="152">
        <v>11</v>
      </c>
      <c r="B36" s="153" t="s">
        <v>538</v>
      </c>
      <c r="C36" s="132" t="s">
        <v>539</v>
      </c>
      <c r="D36" s="154" t="s">
        <v>499</v>
      </c>
      <c r="E36" s="155">
        <v>0.27</v>
      </c>
      <c r="F36" s="134" t="s">
        <v>540</v>
      </c>
      <c r="G36" s="134">
        <v>3.21</v>
      </c>
      <c r="H36" s="156"/>
      <c r="I36" s="156"/>
      <c r="J36" s="134" t="s">
        <v>541</v>
      </c>
      <c r="K36" s="134">
        <v>35.39</v>
      </c>
      <c r="L36" s="157"/>
      <c r="M36" s="156">
        <f>IF(ISNUMBER(K36/G36),IF(NOT(K36/G36=0),K36/G36, " "), " ")</f>
        <v>11.024922118380063</v>
      </c>
      <c r="N36" s="154"/>
    </row>
    <row r="37" spans="1:14" ht="22.8" x14ac:dyDescent="0.25">
      <c r="A37" s="152">
        <v>12</v>
      </c>
      <c r="B37" s="153" t="s">
        <v>542</v>
      </c>
      <c r="C37" s="132" t="s">
        <v>543</v>
      </c>
      <c r="D37" s="154" t="s">
        <v>499</v>
      </c>
      <c r="E37" s="155">
        <v>1.1399999999999999</v>
      </c>
      <c r="F37" s="134" t="s">
        <v>544</v>
      </c>
      <c r="G37" s="134">
        <v>13.72</v>
      </c>
      <c r="H37" s="156"/>
      <c r="I37" s="156"/>
      <c r="J37" s="134" t="s">
        <v>545</v>
      </c>
      <c r="K37" s="134">
        <v>151.08000000000001</v>
      </c>
      <c r="L37" s="157"/>
      <c r="M37" s="156">
        <f>IF(ISNUMBER(K37/G37),IF(NOT(K37/G37=0),K37/G37, " "), " ")</f>
        <v>11.011661807580175</v>
      </c>
      <c r="N37" s="154"/>
    </row>
    <row r="38" spans="1:14" ht="22.8" x14ac:dyDescent="0.25">
      <c r="A38" s="152">
        <v>13</v>
      </c>
      <c r="B38" s="153" t="s">
        <v>546</v>
      </c>
      <c r="C38" s="132" t="s">
        <v>547</v>
      </c>
      <c r="D38" s="154" t="s">
        <v>499</v>
      </c>
      <c r="E38" s="155">
        <v>24.74</v>
      </c>
      <c r="F38" s="134" t="s">
        <v>548</v>
      </c>
      <c r="G38" s="134">
        <v>300.83</v>
      </c>
      <c r="H38" s="156"/>
      <c r="I38" s="156"/>
      <c r="J38" s="134" t="s">
        <v>549</v>
      </c>
      <c r="K38" s="134">
        <v>3315.4</v>
      </c>
      <c r="L38" s="157"/>
      <c r="M38" s="156">
        <f>IF(ISNUMBER(K38/G38),IF(NOT(K38/G38=0),K38/G38, " "), " ")</f>
        <v>11.020842336203172</v>
      </c>
      <c r="N38" s="154"/>
    </row>
    <row r="39" spans="1:14" ht="22.8" x14ac:dyDescent="0.25">
      <c r="A39" s="152">
        <v>14</v>
      </c>
      <c r="B39" s="153" t="s">
        <v>550</v>
      </c>
      <c r="C39" s="132" t="s">
        <v>551</v>
      </c>
      <c r="D39" s="154" t="s">
        <v>499</v>
      </c>
      <c r="E39" s="155">
        <v>24.59</v>
      </c>
      <c r="F39" s="134" t="s">
        <v>552</v>
      </c>
      <c r="G39" s="134">
        <v>308.36</v>
      </c>
      <c r="H39" s="156"/>
      <c r="I39" s="156"/>
      <c r="J39" s="134" t="s">
        <v>553</v>
      </c>
      <c r="K39" s="134">
        <v>3397.36</v>
      </c>
      <c r="L39" s="157"/>
      <c r="M39" s="156">
        <f>IF(ISNUMBER(K39/G39),IF(NOT(K39/G39=0),K39/G39, " "), " ")</f>
        <v>11.017511998962252</v>
      </c>
      <c r="N39" s="154"/>
    </row>
    <row r="40" spans="1:14" ht="22.8" x14ac:dyDescent="0.25">
      <c r="A40" s="152">
        <v>15</v>
      </c>
      <c r="B40" s="153" t="s">
        <v>554</v>
      </c>
      <c r="C40" s="132" t="s">
        <v>555</v>
      </c>
      <c r="D40" s="154" t="s">
        <v>499</v>
      </c>
      <c r="E40" s="155">
        <v>5.84</v>
      </c>
      <c r="F40" s="134" t="s">
        <v>556</v>
      </c>
      <c r="G40" s="134">
        <v>74.28</v>
      </c>
      <c r="H40" s="156"/>
      <c r="I40" s="156"/>
      <c r="J40" s="134" t="s">
        <v>557</v>
      </c>
      <c r="K40" s="134">
        <v>818.59</v>
      </c>
      <c r="L40" s="157"/>
      <c r="M40" s="156">
        <f>IF(ISNUMBER(K40/G40),IF(NOT(K40/G40=0),K40/G40, " "), " ")</f>
        <v>11.020328486806678</v>
      </c>
      <c r="N40" s="154"/>
    </row>
    <row r="41" spans="1:14" ht="22.8" x14ac:dyDescent="0.25">
      <c r="A41" s="152">
        <v>16</v>
      </c>
      <c r="B41" s="153" t="s">
        <v>558</v>
      </c>
      <c r="C41" s="132" t="s">
        <v>559</v>
      </c>
      <c r="D41" s="154" t="s">
        <v>499</v>
      </c>
      <c r="E41" s="155">
        <v>1.52</v>
      </c>
      <c r="F41" s="134" t="s">
        <v>560</v>
      </c>
      <c r="G41" s="134">
        <v>19.899999999999999</v>
      </c>
      <c r="H41" s="156"/>
      <c r="I41" s="156"/>
      <c r="J41" s="134" t="s">
        <v>561</v>
      </c>
      <c r="K41" s="134">
        <v>219.17</v>
      </c>
      <c r="L41" s="157"/>
      <c r="M41" s="156">
        <f>IF(ISNUMBER(K41/G41),IF(NOT(K41/G41=0),K41/G41, " "), " ")</f>
        <v>11.01356783919598</v>
      </c>
      <c r="N41" s="154"/>
    </row>
    <row r="42" spans="1:14" ht="22.8" x14ac:dyDescent="0.25">
      <c r="A42" s="152">
        <v>17</v>
      </c>
      <c r="B42" s="153">
        <v>2</v>
      </c>
      <c r="C42" s="132" t="s">
        <v>562</v>
      </c>
      <c r="D42" s="154" t="s">
        <v>499</v>
      </c>
      <c r="E42" s="155">
        <v>0.41</v>
      </c>
      <c r="F42" s="134" t="s">
        <v>563</v>
      </c>
      <c r="G42" s="134"/>
      <c r="H42" s="156"/>
      <c r="I42" s="156"/>
      <c r="J42" s="134" t="s">
        <v>563</v>
      </c>
      <c r="K42" s="134"/>
      <c r="L42" s="157"/>
      <c r="M42" s="156" t="str">
        <f>IF(ISNUMBER(K42/G42),IF(NOT(K42/G42=0),K42/G42, " "), " ")</f>
        <v xml:space="preserve"> </v>
      </c>
      <c r="N42" s="154"/>
    </row>
    <row r="43" spans="1:14" ht="19.350000000000001" customHeight="1" x14ac:dyDescent="0.25">
      <c r="A43" s="128" t="s">
        <v>564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</row>
    <row r="44" spans="1:14" ht="22.8" x14ac:dyDescent="0.25">
      <c r="A44" s="152">
        <v>18</v>
      </c>
      <c r="B44" s="153">
        <v>30954</v>
      </c>
      <c r="C44" s="132" t="s">
        <v>565</v>
      </c>
      <c r="D44" s="154" t="s">
        <v>566</v>
      </c>
      <c r="E44" s="155">
        <v>0.4</v>
      </c>
      <c r="F44" s="134" t="s">
        <v>567</v>
      </c>
      <c r="G44" s="134">
        <v>13.49</v>
      </c>
      <c r="H44" s="156"/>
      <c r="I44" s="156"/>
      <c r="J44" s="134" t="s">
        <v>568</v>
      </c>
      <c r="K44" s="134">
        <v>62</v>
      </c>
      <c r="L44" s="157"/>
      <c r="M44" s="156">
        <f>IF(ISNUMBER(K44/G44),IF(NOT(K44/G44=0),K44/G44, " "), " ")</f>
        <v>4.5959970348406225</v>
      </c>
      <c r="N44" s="154" t="s">
        <v>569</v>
      </c>
    </row>
    <row r="45" spans="1:14" ht="22.8" x14ac:dyDescent="0.25">
      <c r="A45" s="152">
        <v>19</v>
      </c>
      <c r="B45" s="153">
        <v>40502</v>
      </c>
      <c r="C45" s="132" t="s">
        <v>570</v>
      </c>
      <c r="D45" s="154" t="s">
        <v>566</v>
      </c>
      <c r="E45" s="155">
        <v>2.64</v>
      </c>
      <c r="F45" s="134" t="s">
        <v>571</v>
      </c>
      <c r="G45" s="134">
        <v>20.7</v>
      </c>
      <c r="H45" s="156"/>
      <c r="I45" s="156"/>
      <c r="J45" s="134" t="s">
        <v>572</v>
      </c>
      <c r="K45" s="134">
        <v>118.8</v>
      </c>
      <c r="L45" s="157"/>
      <c r="M45" s="156">
        <f>IF(ISNUMBER(K45/G45),IF(NOT(K45/G45=0),K45/G45, " "), " ")</f>
        <v>5.7391304347826084</v>
      </c>
      <c r="N45" s="154" t="s">
        <v>573</v>
      </c>
    </row>
    <row r="46" spans="1:14" ht="22.8" x14ac:dyDescent="0.25">
      <c r="A46" s="152">
        <v>20</v>
      </c>
      <c r="B46" s="153">
        <v>40504</v>
      </c>
      <c r="C46" s="132" t="s">
        <v>574</v>
      </c>
      <c r="D46" s="154" t="s">
        <v>566</v>
      </c>
      <c r="E46" s="155">
        <v>3.22</v>
      </c>
      <c r="F46" s="134" t="s">
        <v>575</v>
      </c>
      <c r="G46" s="134">
        <v>4.17</v>
      </c>
      <c r="H46" s="156"/>
      <c r="I46" s="156"/>
      <c r="J46" s="134" t="s">
        <v>576</v>
      </c>
      <c r="K46" s="134">
        <v>9.66</v>
      </c>
      <c r="L46" s="157"/>
      <c r="M46" s="156">
        <f>IF(ISNUMBER(K46/G46),IF(NOT(K46/G46=0),K46/G46, " "), " ")</f>
        <v>2.3165467625899283</v>
      </c>
      <c r="N46" s="154" t="s">
        <v>573</v>
      </c>
    </row>
    <row r="47" spans="1:14" ht="34.200000000000003" x14ac:dyDescent="0.25">
      <c r="A47" s="152">
        <v>21</v>
      </c>
      <c r="B47" s="153">
        <v>110201</v>
      </c>
      <c r="C47" s="132" t="s">
        <v>577</v>
      </c>
      <c r="D47" s="154" t="s">
        <v>566</v>
      </c>
      <c r="E47" s="155">
        <v>0.01</v>
      </c>
      <c r="F47" s="134" t="s">
        <v>578</v>
      </c>
      <c r="G47" s="134">
        <v>1.17</v>
      </c>
      <c r="H47" s="156"/>
      <c r="I47" s="156"/>
      <c r="J47" s="134" t="s">
        <v>579</v>
      </c>
      <c r="K47" s="134">
        <v>6.5</v>
      </c>
      <c r="L47" s="157"/>
      <c r="M47" s="156">
        <f>IF(ISNUMBER(K47/G47),IF(NOT(K47/G47=0),K47/G47, " "), " ")</f>
        <v>5.5555555555555562</v>
      </c>
      <c r="N47" s="154" t="s">
        <v>580</v>
      </c>
    </row>
    <row r="48" spans="1:14" ht="22.8" x14ac:dyDescent="0.25">
      <c r="A48" s="152">
        <v>22</v>
      </c>
      <c r="B48" s="153">
        <v>121011</v>
      </c>
      <c r="C48" s="132" t="s">
        <v>581</v>
      </c>
      <c r="D48" s="154" t="s">
        <v>566</v>
      </c>
      <c r="E48" s="155">
        <v>1.1499999999999999</v>
      </c>
      <c r="F48" s="134" t="s">
        <v>582</v>
      </c>
      <c r="G48" s="134">
        <v>37.08</v>
      </c>
      <c r="H48" s="156"/>
      <c r="I48" s="156"/>
      <c r="J48" s="134" t="s">
        <v>583</v>
      </c>
      <c r="K48" s="134">
        <v>115</v>
      </c>
      <c r="L48" s="157"/>
      <c r="M48" s="156">
        <f>IF(ISNUMBER(K48/G48),IF(NOT(K48/G48=0),K48/G48, " "), " ")</f>
        <v>3.1014023732470335</v>
      </c>
      <c r="N48" s="154" t="s">
        <v>573</v>
      </c>
    </row>
    <row r="49" spans="1:14" ht="22.8" x14ac:dyDescent="0.25">
      <c r="A49" s="152">
        <v>23</v>
      </c>
      <c r="B49" s="153">
        <v>330206</v>
      </c>
      <c r="C49" s="132" t="s">
        <v>584</v>
      </c>
      <c r="D49" s="154" t="s">
        <v>566</v>
      </c>
      <c r="E49" s="155">
        <v>0.62</v>
      </c>
      <c r="F49" s="134" t="s">
        <v>585</v>
      </c>
      <c r="G49" s="134">
        <v>1.44</v>
      </c>
      <c r="H49" s="156"/>
      <c r="I49" s="156"/>
      <c r="J49" s="134" t="s">
        <v>586</v>
      </c>
      <c r="K49" s="134">
        <v>6.82</v>
      </c>
      <c r="L49" s="157"/>
      <c r="M49" s="156">
        <f>IF(ISNUMBER(K49/G49),IF(NOT(K49/G49=0),K49/G49, " "), " ")</f>
        <v>4.7361111111111116</v>
      </c>
      <c r="N49" s="154" t="s">
        <v>573</v>
      </c>
    </row>
    <row r="50" spans="1:14" ht="22.8" x14ac:dyDescent="0.25">
      <c r="A50" s="152">
        <v>24</v>
      </c>
      <c r="B50" s="153">
        <v>400001</v>
      </c>
      <c r="C50" s="132" t="s">
        <v>587</v>
      </c>
      <c r="D50" s="154" t="s">
        <v>566</v>
      </c>
      <c r="E50" s="155">
        <v>0.41</v>
      </c>
      <c r="F50" s="134" t="s">
        <v>588</v>
      </c>
      <c r="G50" s="134">
        <v>42.28</v>
      </c>
      <c r="H50" s="156"/>
      <c r="I50" s="156"/>
      <c r="J50" s="134" t="s">
        <v>589</v>
      </c>
      <c r="K50" s="134">
        <v>233.7</v>
      </c>
      <c r="L50" s="157"/>
      <c r="M50" s="156">
        <f>IF(ISNUMBER(K50/G50),IF(NOT(K50/G50=0),K50/G50, " "), " ")</f>
        <v>5.5274361400189207</v>
      </c>
      <c r="N50" s="154" t="s">
        <v>573</v>
      </c>
    </row>
    <row r="51" spans="1:14" ht="22.8" x14ac:dyDescent="0.25">
      <c r="A51" s="152">
        <v>25</v>
      </c>
      <c r="B51" s="153" t="s">
        <v>590</v>
      </c>
      <c r="C51" s="132" t="s">
        <v>591</v>
      </c>
      <c r="D51" s="154" t="s">
        <v>592</v>
      </c>
      <c r="E51" s="155">
        <v>6.0060000000000001E-3</v>
      </c>
      <c r="F51" s="134" t="s">
        <v>593</v>
      </c>
      <c r="G51" s="134">
        <v>0.02</v>
      </c>
      <c r="H51" s="156"/>
      <c r="I51" s="156"/>
      <c r="J51" s="134" t="s">
        <v>594</v>
      </c>
      <c r="K51" s="134">
        <v>0.16</v>
      </c>
      <c r="L51" s="157"/>
      <c r="M51" s="156">
        <f>IF(ISNUMBER(K51/G51),IF(NOT(K51/G51=0),K51/G51, " "), " ")</f>
        <v>8</v>
      </c>
      <c r="N51" s="154"/>
    </row>
    <row r="52" spans="1:14" ht="34.200000000000003" x14ac:dyDescent="0.25">
      <c r="A52" s="152">
        <v>26</v>
      </c>
      <c r="B52" s="153" t="s">
        <v>595</v>
      </c>
      <c r="C52" s="132" t="s">
        <v>596</v>
      </c>
      <c r="D52" s="154" t="s">
        <v>592</v>
      </c>
      <c r="E52" s="155">
        <v>6.0060000000000001E-3</v>
      </c>
      <c r="F52" s="134" t="s">
        <v>597</v>
      </c>
      <c r="G52" s="134">
        <v>0.03</v>
      </c>
      <c r="H52" s="156"/>
      <c r="I52" s="156"/>
      <c r="J52" s="134" t="s">
        <v>598</v>
      </c>
      <c r="K52" s="134">
        <v>0.17</v>
      </c>
      <c r="L52" s="157"/>
      <c r="M52" s="156">
        <f>IF(ISNUMBER(K52/G52),IF(NOT(K52/G52=0),K52/G52, " "), " ")</f>
        <v>5.666666666666667</v>
      </c>
      <c r="N52" s="154"/>
    </row>
    <row r="53" spans="1:14" ht="19.350000000000001" customHeight="1" x14ac:dyDescent="0.25">
      <c r="A53" s="128" t="s">
        <v>599</v>
      </c>
      <c r="B53" s="129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</row>
    <row r="54" spans="1:14" ht="22.8" x14ac:dyDescent="0.25">
      <c r="A54" s="152">
        <v>27</v>
      </c>
      <c r="B54" s="153" t="s">
        <v>600</v>
      </c>
      <c r="C54" s="132" t="s">
        <v>601</v>
      </c>
      <c r="D54" s="154" t="s">
        <v>592</v>
      </c>
      <c r="E54" s="155">
        <v>1E-4</v>
      </c>
      <c r="F54" s="134" t="s">
        <v>602</v>
      </c>
      <c r="G54" s="134">
        <v>1.32</v>
      </c>
      <c r="H54" s="156">
        <v>39568.370000000003</v>
      </c>
      <c r="I54" s="156">
        <v>3.96</v>
      </c>
      <c r="J54" s="134" t="s">
        <v>603</v>
      </c>
      <c r="K54" s="134">
        <v>4.05</v>
      </c>
      <c r="L54" s="157"/>
      <c r="M54" s="156">
        <f>IF(ISNUMBER(K54/G54),IF(NOT(K54/G54=0),K54/G54, " "), " ")</f>
        <v>3.0681818181818179</v>
      </c>
      <c r="N54" s="154" t="s">
        <v>604</v>
      </c>
    </row>
    <row r="55" spans="1:14" ht="34.200000000000003" x14ac:dyDescent="0.25">
      <c r="A55" s="152">
        <v>28</v>
      </c>
      <c r="B55" s="153" t="s">
        <v>605</v>
      </c>
      <c r="C55" s="132" t="s">
        <v>606</v>
      </c>
      <c r="D55" s="154" t="s">
        <v>592</v>
      </c>
      <c r="E55" s="155">
        <v>1.2500000000000001E-2</v>
      </c>
      <c r="F55" s="134" t="s">
        <v>607</v>
      </c>
      <c r="G55" s="134">
        <v>109.25</v>
      </c>
      <c r="H55" s="156">
        <v>40186.449999999997</v>
      </c>
      <c r="I55" s="156">
        <v>502.33</v>
      </c>
      <c r="J55" s="134" t="s">
        <v>608</v>
      </c>
      <c r="K55" s="134">
        <v>513.88</v>
      </c>
      <c r="L55" s="157"/>
      <c r="M55" s="156">
        <f>IF(ISNUMBER(K55/G55),IF(NOT(K55/G55=0),K55/G55, " "), " ")</f>
        <v>4.7037070938215102</v>
      </c>
      <c r="N55" s="154" t="s">
        <v>609</v>
      </c>
    </row>
    <row r="56" spans="1:14" ht="22.8" x14ac:dyDescent="0.25">
      <c r="A56" s="152">
        <v>29</v>
      </c>
      <c r="B56" s="153" t="s">
        <v>610</v>
      </c>
      <c r="C56" s="132" t="s">
        <v>611</v>
      </c>
      <c r="D56" s="154" t="s">
        <v>592</v>
      </c>
      <c r="E56" s="155">
        <v>2.0000000000000001E-4</v>
      </c>
      <c r="F56" s="134" t="s">
        <v>612</v>
      </c>
      <c r="G56" s="134">
        <v>5.37</v>
      </c>
      <c r="H56" s="156">
        <v>88980</v>
      </c>
      <c r="I56" s="156">
        <v>17.8</v>
      </c>
      <c r="J56" s="134" t="s">
        <v>613</v>
      </c>
      <c r="K56" s="134">
        <v>18.170000000000002</v>
      </c>
      <c r="L56" s="157"/>
      <c r="M56" s="156">
        <f>IF(ISNUMBER(K56/G56),IF(NOT(K56/G56=0),K56/G56, " "), " ")</f>
        <v>3.383612662942272</v>
      </c>
      <c r="N56" s="154" t="s">
        <v>614</v>
      </c>
    </row>
    <row r="57" spans="1:14" ht="22.8" x14ac:dyDescent="0.25">
      <c r="A57" s="152">
        <v>30</v>
      </c>
      <c r="B57" s="153" t="s">
        <v>615</v>
      </c>
      <c r="C57" s="132" t="s">
        <v>616</v>
      </c>
      <c r="D57" s="154" t="s">
        <v>617</v>
      </c>
      <c r="E57" s="155">
        <v>0.31840000000000002</v>
      </c>
      <c r="F57" s="134" t="s">
        <v>618</v>
      </c>
      <c r="G57" s="134">
        <v>1.96</v>
      </c>
      <c r="H57" s="156">
        <v>41.25</v>
      </c>
      <c r="I57" s="156">
        <v>13.14</v>
      </c>
      <c r="J57" s="134" t="s">
        <v>619</v>
      </c>
      <c r="K57" s="134">
        <v>14.04</v>
      </c>
      <c r="L57" s="157"/>
      <c r="M57" s="156">
        <f>IF(ISNUMBER(K57/G57),IF(NOT(K57/G57=0),K57/G57, " "), " ")</f>
        <v>7.1632653061224483</v>
      </c>
      <c r="N57" s="154" t="s">
        <v>620</v>
      </c>
    </row>
    <row r="58" spans="1:14" ht="22.8" x14ac:dyDescent="0.25">
      <c r="A58" s="152">
        <v>31</v>
      </c>
      <c r="B58" s="153" t="s">
        <v>621</v>
      </c>
      <c r="C58" s="132" t="s">
        <v>622</v>
      </c>
      <c r="D58" s="154" t="s">
        <v>592</v>
      </c>
      <c r="E58" s="155">
        <v>2.1600000000000001E-2</v>
      </c>
      <c r="F58" s="134" t="s">
        <v>623</v>
      </c>
      <c r="G58" s="134">
        <v>422.28</v>
      </c>
      <c r="H58" s="156">
        <v>43187</v>
      </c>
      <c r="I58" s="156">
        <v>932.84</v>
      </c>
      <c r="J58" s="134" t="s">
        <v>624</v>
      </c>
      <c r="K58" s="134">
        <v>955.24</v>
      </c>
      <c r="L58" s="157"/>
      <c r="M58" s="156">
        <f>IF(ISNUMBER(K58/G58),IF(NOT(K58/G58=0),K58/G58, " "), " ")</f>
        <v>2.2621009756559629</v>
      </c>
      <c r="N58" s="154" t="s">
        <v>625</v>
      </c>
    </row>
    <row r="59" spans="1:14" ht="22.8" x14ac:dyDescent="0.25">
      <c r="A59" s="152">
        <v>32</v>
      </c>
      <c r="B59" s="153" t="s">
        <v>626</v>
      </c>
      <c r="C59" s="132" t="s">
        <v>627</v>
      </c>
      <c r="D59" s="154" t="s">
        <v>592</v>
      </c>
      <c r="E59" s="155">
        <v>4.0000000000000002E-4</v>
      </c>
      <c r="F59" s="134" t="s">
        <v>628</v>
      </c>
      <c r="G59" s="134">
        <v>4.28</v>
      </c>
      <c r="H59" s="156">
        <v>103813.56</v>
      </c>
      <c r="I59" s="156">
        <v>41.53</v>
      </c>
      <c r="J59" s="134" t="s">
        <v>629</v>
      </c>
      <c r="K59" s="134">
        <v>42.4</v>
      </c>
      <c r="L59" s="157"/>
      <c r="M59" s="156">
        <f>IF(ISNUMBER(K59/G59),IF(NOT(K59/G59=0),K59/G59, " "), " ")</f>
        <v>9.9065420560747661</v>
      </c>
      <c r="N59" s="154" t="s">
        <v>630</v>
      </c>
    </row>
    <row r="60" spans="1:14" ht="22.8" x14ac:dyDescent="0.25">
      <c r="A60" s="152">
        <v>33</v>
      </c>
      <c r="B60" s="153" t="s">
        <v>631</v>
      </c>
      <c r="C60" s="132" t="s">
        <v>632</v>
      </c>
      <c r="D60" s="154" t="s">
        <v>592</v>
      </c>
      <c r="E60" s="155">
        <v>0.44069999999999998</v>
      </c>
      <c r="F60" s="134" t="s">
        <v>633</v>
      </c>
      <c r="G60" s="134">
        <v>1806.87</v>
      </c>
      <c r="H60" s="156">
        <v>13520</v>
      </c>
      <c r="I60" s="156">
        <v>5958.26</v>
      </c>
      <c r="J60" s="134" t="s">
        <v>634</v>
      </c>
      <c r="K60" s="134">
        <v>6131.75</v>
      </c>
      <c r="L60" s="157"/>
      <c r="M60" s="156">
        <f>IF(ISNUMBER(K60/G60),IF(NOT(K60/G60=0),K60/G60, " "), " ")</f>
        <v>3.3935756307869411</v>
      </c>
      <c r="N60" s="154" t="s">
        <v>635</v>
      </c>
    </row>
    <row r="61" spans="1:14" ht="22.8" x14ac:dyDescent="0.25">
      <c r="A61" s="152">
        <v>34</v>
      </c>
      <c r="B61" s="153" t="s">
        <v>636</v>
      </c>
      <c r="C61" s="132" t="s">
        <v>637</v>
      </c>
      <c r="D61" s="154" t="s">
        <v>592</v>
      </c>
      <c r="E61" s="155">
        <v>1.21E-2</v>
      </c>
      <c r="F61" s="134" t="s">
        <v>638</v>
      </c>
      <c r="G61" s="134">
        <v>363.48</v>
      </c>
      <c r="H61" s="156">
        <v>84405</v>
      </c>
      <c r="I61" s="156">
        <v>1021.3</v>
      </c>
      <c r="J61" s="134" t="s">
        <v>639</v>
      </c>
      <c r="K61" s="134">
        <v>1043.9000000000001</v>
      </c>
      <c r="L61" s="157"/>
      <c r="M61" s="156">
        <f>IF(ISNUMBER(K61/G61),IF(NOT(K61/G61=0),K61/G61, " "), " ")</f>
        <v>2.8719599427753937</v>
      </c>
      <c r="N61" s="154" t="s">
        <v>640</v>
      </c>
    </row>
    <row r="62" spans="1:14" ht="34.200000000000003" x14ac:dyDescent="0.25">
      <c r="A62" s="152">
        <v>35</v>
      </c>
      <c r="B62" s="153" t="s">
        <v>641</v>
      </c>
      <c r="C62" s="132" t="s">
        <v>642</v>
      </c>
      <c r="D62" s="154" t="s">
        <v>643</v>
      </c>
      <c r="E62" s="155">
        <v>1</v>
      </c>
      <c r="F62" s="134" t="s">
        <v>644</v>
      </c>
      <c r="G62" s="134">
        <v>72.7</v>
      </c>
      <c r="H62" s="156">
        <v>234.09</v>
      </c>
      <c r="I62" s="156">
        <v>234.09</v>
      </c>
      <c r="J62" s="134" t="s">
        <v>645</v>
      </c>
      <c r="K62" s="134">
        <v>238.87</v>
      </c>
      <c r="L62" s="157"/>
      <c r="M62" s="156">
        <f>IF(ISNUMBER(K62/G62),IF(NOT(K62/G62=0),K62/G62, " "), " ")</f>
        <v>3.2856946354883081</v>
      </c>
      <c r="N62" s="154" t="s">
        <v>646</v>
      </c>
    </row>
    <row r="63" spans="1:14" ht="22.8" x14ac:dyDescent="0.25">
      <c r="A63" s="152">
        <v>36</v>
      </c>
      <c r="B63" s="153" t="s">
        <v>647</v>
      </c>
      <c r="C63" s="132" t="s">
        <v>648</v>
      </c>
      <c r="D63" s="154" t="s">
        <v>649</v>
      </c>
      <c r="E63" s="155">
        <v>19.643999999999998</v>
      </c>
      <c r="F63" s="134" t="s">
        <v>650</v>
      </c>
      <c r="G63" s="134">
        <v>396.81</v>
      </c>
      <c r="H63" s="156">
        <v>87</v>
      </c>
      <c r="I63" s="156">
        <v>1709.03</v>
      </c>
      <c r="J63" s="134" t="s">
        <v>651</v>
      </c>
      <c r="K63" s="134">
        <v>1760.7</v>
      </c>
      <c r="L63" s="157"/>
      <c r="M63" s="156">
        <f>IF(ISNUMBER(K63/G63),IF(NOT(K63/G63=0),K63/G63, " "), " ")</f>
        <v>4.4371361608830426</v>
      </c>
      <c r="N63" s="154" t="s">
        <v>652</v>
      </c>
    </row>
    <row r="64" spans="1:14" ht="22.8" x14ac:dyDescent="0.25">
      <c r="A64" s="152">
        <v>37</v>
      </c>
      <c r="B64" s="153" t="s">
        <v>653</v>
      </c>
      <c r="C64" s="132" t="s">
        <v>654</v>
      </c>
      <c r="D64" s="154" t="s">
        <v>592</v>
      </c>
      <c r="E64" s="155">
        <v>6.9999999999999999E-4</v>
      </c>
      <c r="F64" s="134" t="s">
        <v>655</v>
      </c>
      <c r="G64" s="134">
        <v>7.47</v>
      </c>
      <c r="H64" s="156">
        <v>53556.78</v>
      </c>
      <c r="I64" s="156">
        <v>37.5</v>
      </c>
      <c r="J64" s="134" t="s">
        <v>656</v>
      </c>
      <c r="K64" s="134">
        <v>38.31</v>
      </c>
      <c r="L64" s="157"/>
      <c r="M64" s="156">
        <f>IF(ISNUMBER(K64/G64),IF(NOT(K64/G64=0),K64/G64, " "), " ")</f>
        <v>5.1285140562249003</v>
      </c>
      <c r="N64" s="154" t="s">
        <v>657</v>
      </c>
    </row>
    <row r="65" spans="1:14" ht="34.200000000000003" x14ac:dyDescent="0.25">
      <c r="A65" s="152">
        <v>38</v>
      </c>
      <c r="B65" s="153" t="s">
        <v>658</v>
      </c>
      <c r="C65" s="132" t="s">
        <v>659</v>
      </c>
      <c r="D65" s="154" t="s">
        <v>649</v>
      </c>
      <c r="E65" s="155">
        <v>6.4000000000000001E-2</v>
      </c>
      <c r="F65" s="134" t="s">
        <v>660</v>
      </c>
      <c r="G65" s="134">
        <v>2.48</v>
      </c>
      <c r="H65" s="156">
        <v>126.06</v>
      </c>
      <c r="I65" s="156">
        <v>8.07</v>
      </c>
      <c r="J65" s="134" t="s">
        <v>661</v>
      </c>
      <c r="K65" s="134">
        <v>8.23</v>
      </c>
      <c r="L65" s="157"/>
      <c r="M65" s="156">
        <f>IF(ISNUMBER(K65/G65),IF(NOT(K65/G65=0),K65/G65, " "), " ")</f>
        <v>3.3185483870967745</v>
      </c>
      <c r="N65" s="154" t="s">
        <v>662</v>
      </c>
    </row>
    <row r="66" spans="1:14" ht="22.8" x14ac:dyDescent="0.25">
      <c r="A66" s="152">
        <v>39</v>
      </c>
      <c r="B66" s="153" t="s">
        <v>663</v>
      </c>
      <c r="C66" s="132" t="s">
        <v>664</v>
      </c>
      <c r="D66" s="154" t="s">
        <v>617</v>
      </c>
      <c r="E66" s="155">
        <v>0.10680000000000001</v>
      </c>
      <c r="F66" s="134" t="s">
        <v>665</v>
      </c>
      <c r="G66" s="134">
        <v>10.8</v>
      </c>
      <c r="H66" s="156">
        <v>328</v>
      </c>
      <c r="I66" s="156">
        <v>35.04</v>
      </c>
      <c r="J66" s="134" t="s">
        <v>666</v>
      </c>
      <c r="K66" s="134">
        <v>36.119999999999997</v>
      </c>
      <c r="L66" s="157"/>
      <c r="M66" s="156">
        <f>IF(ISNUMBER(K66/G66),IF(NOT(K66/G66=0),K66/G66, " "), " ")</f>
        <v>3.3444444444444441</v>
      </c>
      <c r="N66" s="154" t="s">
        <v>667</v>
      </c>
    </row>
    <row r="67" spans="1:14" ht="22.8" x14ac:dyDescent="0.25">
      <c r="A67" s="152">
        <v>40</v>
      </c>
      <c r="B67" s="153" t="s">
        <v>668</v>
      </c>
      <c r="C67" s="132" t="s">
        <v>669</v>
      </c>
      <c r="D67" s="154" t="s">
        <v>670</v>
      </c>
      <c r="E67" s="155">
        <v>5.2400000000000002E-2</v>
      </c>
      <c r="F67" s="134" t="s">
        <v>671</v>
      </c>
      <c r="G67" s="134">
        <v>2.2200000000000002</v>
      </c>
      <c r="H67" s="156">
        <v>128.38999999999999</v>
      </c>
      <c r="I67" s="156">
        <v>6.73</v>
      </c>
      <c r="J67" s="134" t="s">
        <v>672</v>
      </c>
      <c r="K67" s="134">
        <v>6.87</v>
      </c>
      <c r="L67" s="157"/>
      <c r="M67" s="156">
        <f>IF(ISNUMBER(K67/G67),IF(NOT(K67/G67=0),K67/G67, " "), " ")</f>
        <v>3.0945945945945943</v>
      </c>
      <c r="N67" s="154" t="s">
        <v>673</v>
      </c>
    </row>
    <row r="68" spans="1:14" ht="45.6" x14ac:dyDescent="0.25">
      <c r="A68" s="152">
        <v>41</v>
      </c>
      <c r="B68" s="153" t="s">
        <v>674</v>
      </c>
      <c r="C68" s="132" t="s">
        <v>675</v>
      </c>
      <c r="D68" s="154" t="s">
        <v>670</v>
      </c>
      <c r="E68" s="155">
        <v>4.96</v>
      </c>
      <c r="F68" s="134" t="s">
        <v>676</v>
      </c>
      <c r="G68" s="134">
        <v>113.09</v>
      </c>
      <c r="H68" s="156">
        <v>118.14</v>
      </c>
      <c r="I68" s="156">
        <v>586</v>
      </c>
      <c r="J68" s="134" t="s">
        <v>677</v>
      </c>
      <c r="K68" s="134">
        <v>598.20000000000005</v>
      </c>
      <c r="L68" s="157"/>
      <c r="M68" s="156">
        <f>IF(ISNUMBER(K68/G68),IF(NOT(K68/G68=0),K68/G68, " "), " ")</f>
        <v>5.2895923600672035</v>
      </c>
      <c r="N68" s="154" t="s">
        <v>678</v>
      </c>
    </row>
    <row r="69" spans="1:14" ht="22.8" x14ac:dyDescent="0.25">
      <c r="A69" s="152">
        <v>42</v>
      </c>
      <c r="B69" s="153" t="s">
        <v>679</v>
      </c>
      <c r="C69" s="132" t="s">
        <v>680</v>
      </c>
      <c r="D69" s="154" t="s">
        <v>670</v>
      </c>
      <c r="E69" s="155">
        <v>0.17660000000000001</v>
      </c>
      <c r="F69" s="134" t="s">
        <v>681</v>
      </c>
      <c r="G69" s="134">
        <v>1.25</v>
      </c>
      <c r="H69" s="156">
        <v>34.75</v>
      </c>
      <c r="I69" s="156">
        <v>6.14</v>
      </c>
      <c r="J69" s="134" t="s">
        <v>682</v>
      </c>
      <c r="K69" s="134">
        <v>6.28</v>
      </c>
      <c r="L69" s="157"/>
      <c r="M69" s="156">
        <f>IF(ISNUMBER(K69/G69),IF(NOT(K69/G69=0),K69/G69, " "), " ")</f>
        <v>5.024</v>
      </c>
      <c r="N69" s="154" t="s">
        <v>683</v>
      </c>
    </row>
    <row r="70" spans="1:14" ht="22.8" x14ac:dyDescent="0.25">
      <c r="A70" s="152">
        <v>43</v>
      </c>
      <c r="B70" s="153" t="s">
        <v>684</v>
      </c>
      <c r="C70" s="132" t="s">
        <v>685</v>
      </c>
      <c r="D70" s="154" t="s">
        <v>592</v>
      </c>
      <c r="E70" s="155">
        <v>1E-4</v>
      </c>
      <c r="F70" s="134" t="s">
        <v>686</v>
      </c>
      <c r="G70" s="134">
        <v>0.92</v>
      </c>
      <c r="H70" s="156">
        <v>32928</v>
      </c>
      <c r="I70" s="156">
        <v>3.29</v>
      </c>
      <c r="J70" s="134" t="s">
        <v>687</v>
      </c>
      <c r="K70" s="134">
        <v>3.37</v>
      </c>
      <c r="L70" s="157"/>
      <c r="M70" s="156">
        <f>IF(ISNUMBER(K70/G70),IF(NOT(K70/G70=0),K70/G70, " "), " ")</f>
        <v>3.6630434782608696</v>
      </c>
      <c r="N70" s="154" t="s">
        <v>688</v>
      </c>
    </row>
    <row r="71" spans="1:14" ht="68.400000000000006" x14ac:dyDescent="0.25">
      <c r="A71" s="152">
        <v>44</v>
      </c>
      <c r="B71" s="153" t="s">
        <v>689</v>
      </c>
      <c r="C71" s="132" t="s">
        <v>690</v>
      </c>
      <c r="D71" s="154" t="s">
        <v>592</v>
      </c>
      <c r="E71" s="155">
        <v>4.0000000000000002E-4</v>
      </c>
      <c r="F71" s="134" t="s">
        <v>691</v>
      </c>
      <c r="G71" s="134">
        <v>3.19</v>
      </c>
      <c r="H71" s="156">
        <v>20852.8</v>
      </c>
      <c r="I71" s="156">
        <v>8.34</v>
      </c>
      <c r="J71" s="134" t="s">
        <v>692</v>
      </c>
      <c r="K71" s="134">
        <v>8.58</v>
      </c>
      <c r="L71" s="157"/>
      <c r="M71" s="156">
        <f>IF(ISNUMBER(K71/G71),IF(NOT(K71/G71=0),K71/G71, " "), " ")</f>
        <v>2.6896551724137931</v>
      </c>
      <c r="N71" s="154" t="s">
        <v>693</v>
      </c>
    </row>
    <row r="72" spans="1:14" ht="22.8" x14ac:dyDescent="0.25">
      <c r="A72" s="152">
        <v>45</v>
      </c>
      <c r="B72" s="153" t="s">
        <v>694</v>
      </c>
      <c r="C72" s="132" t="s">
        <v>695</v>
      </c>
      <c r="D72" s="154" t="s">
        <v>592</v>
      </c>
      <c r="E72" s="155">
        <v>5.9999999999999995E-4</v>
      </c>
      <c r="F72" s="134" t="s">
        <v>696</v>
      </c>
      <c r="G72" s="134">
        <v>1.41</v>
      </c>
      <c r="H72" s="156">
        <v>18122.03</v>
      </c>
      <c r="I72" s="156">
        <v>10.87</v>
      </c>
      <c r="J72" s="134" t="s">
        <v>697</v>
      </c>
      <c r="K72" s="134">
        <v>11.15</v>
      </c>
      <c r="L72" s="157"/>
      <c r="M72" s="156">
        <f>IF(ISNUMBER(K72/G72),IF(NOT(K72/G72=0),K72/G72, " "), " ")</f>
        <v>7.9078014184397167</v>
      </c>
      <c r="N72" s="154" t="s">
        <v>698</v>
      </c>
    </row>
    <row r="73" spans="1:14" ht="68.400000000000006" x14ac:dyDescent="0.25">
      <c r="A73" s="152">
        <v>46</v>
      </c>
      <c r="B73" s="153" t="s">
        <v>699</v>
      </c>
      <c r="C73" s="132" t="s">
        <v>700</v>
      </c>
      <c r="D73" s="154" t="s">
        <v>670</v>
      </c>
      <c r="E73" s="155">
        <v>0.32</v>
      </c>
      <c r="F73" s="134" t="s">
        <v>701</v>
      </c>
      <c r="G73" s="134">
        <v>37.119999999999997</v>
      </c>
      <c r="H73" s="156">
        <v>646.92999999999995</v>
      </c>
      <c r="I73" s="156">
        <v>207.01</v>
      </c>
      <c r="J73" s="134" t="s">
        <v>702</v>
      </c>
      <c r="K73" s="134">
        <v>211.2</v>
      </c>
      <c r="L73" s="157"/>
      <c r="M73" s="156">
        <f>IF(ISNUMBER(K73/G73),IF(NOT(K73/G73=0),K73/G73, " "), " ")</f>
        <v>5.6896551724137936</v>
      </c>
      <c r="N73" s="154" t="s">
        <v>703</v>
      </c>
    </row>
    <row r="74" spans="1:14" ht="34.200000000000003" x14ac:dyDescent="0.25">
      <c r="A74" s="152">
        <v>47</v>
      </c>
      <c r="B74" s="153" t="s">
        <v>704</v>
      </c>
      <c r="C74" s="132" t="s">
        <v>705</v>
      </c>
      <c r="D74" s="154" t="s">
        <v>592</v>
      </c>
      <c r="E74" s="155">
        <v>1.2699999999999999E-2</v>
      </c>
      <c r="F74" s="134" t="s">
        <v>706</v>
      </c>
      <c r="G74" s="134">
        <v>265.62</v>
      </c>
      <c r="H74" s="156">
        <v>50416.65</v>
      </c>
      <c r="I74" s="156">
        <v>640.29999999999995</v>
      </c>
      <c r="J74" s="134" t="s">
        <v>707</v>
      </c>
      <c r="K74" s="134">
        <v>654.49</v>
      </c>
      <c r="L74" s="157"/>
      <c r="M74" s="156">
        <f>IF(ISNUMBER(K74/G74),IF(NOT(K74/G74=0),K74/G74, " "), " ")</f>
        <v>2.4640087342820571</v>
      </c>
      <c r="N74" s="154" t="s">
        <v>708</v>
      </c>
    </row>
    <row r="75" spans="1:14" ht="34.200000000000003" x14ac:dyDescent="0.25">
      <c r="A75" s="152">
        <v>48</v>
      </c>
      <c r="B75" s="153" t="s">
        <v>709</v>
      </c>
      <c r="C75" s="132" t="s">
        <v>710</v>
      </c>
      <c r="D75" s="154" t="s">
        <v>617</v>
      </c>
      <c r="E75" s="155">
        <v>4.0000000000000001E-3</v>
      </c>
      <c r="F75" s="134" t="s">
        <v>711</v>
      </c>
      <c r="G75" s="134">
        <v>25.8</v>
      </c>
      <c r="H75" s="156">
        <v>16535.830000000002</v>
      </c>
      <c r="I75" s="156">
        <v>66.14</v>
      </c>
      <c r="J75" s="134" t="s">
        <v>712</v>
      </c>
      <c r="K75" s="134">
        <v>67.739999999999995</v>
      </c>
      <c r="L75" s="157"/>
      <c r="M75" s="156">
        <f>IF(ISNUMBER(K75/G75),IF(NOT(K75/G75=0),K75/G75, " "), " ")</f>
        <v>2.6255813953488367</v>
      </c>
      <c r="N75" s="154" t="s">
        <v>713</v>
      </c>
    </row>
    <row r="76" spans="1:14" ht="57" x14ac:dyDescent="0.25">
      <c r="A76" s="152">
        <v>49</v>
      </c>
      <c r="B76" s="153" t="s">
        <v>714</v>
      </c>
      <c r="C76" s="132" t="s">
        <v>715</v>
      </c>
      <c r="D76" s="154" t="s">
        <v>716</v>
      </c>
      <c r="E76" s="155">
        <v>16.370999999999999</v>
      </c>
      <c r="F76" s="134" t="s">
        <v>717</v>
      </c>
      <c r="G76" s="134">
        <v>201.35</v>
      </c>
      <c r="H76" s="156">
        <v>39.79</v>
      </c>
      <c r="I76" s="156">
        <v>651.41</v>
      </c>
      <c r="J76" s="134" t="s">
        <v>718</v>
      </c>
      <c r="K76" s="134">
        <v>666.97</v>
      </c>
      <c r="L76" s="157"/>
      <c r="M76" s="156">
        <f>IF(ISNUMBER(K76/G76),IF(NOT(K76/G76=0),K76/G76, " "), " ")</f>
        <v>3.3124906878569655</v>
      </c>
      <c r="N76" s="154" t="s">
        <v>719</v>
      </c>
    </row>
    <row r="77" spans="1:14" ht="57" x14ac:dyDescent="0.25">
      <c r="A77" s="152">
        <v>50</v>
      </c>
      <c r="B77" s="153" t="s">
        <v>720</v>
      </c>
      <c r="C77" s="132" t="s">
        <v>721</v>
      </c>
      <c r="D77" s="154" t="s">
        <v>716</v>
      </c>
      <c r="E77" s="155">
        <v>1.6</v>
      </c>
      <c r="F77" s="134" t="s">
        <v>722</v>
      </c>
      <c r="G77" s="134">
        <v>30.24</v>
      </c>
      <c r="H77" s="156">
        <v>54.4</v>
      </c>
      <c r="I77" s="156">
        <v>87.04</v>
      </c>
      <c r="J77" s="134" t="s">
        <v>723</v>
      </c>
      <c r="K77" s="134">
        <v>88.98</v>
      </c>
      <c r="L77" s="157"/>
      <c r="M77" s="156">
        <f>IF(ISNUMBER(K77/G77),IF(NOT(K77/G77=0),K77/G77, " "), " ")</f>
        <v>2.9424603174603177</v>
      </c>
      <c r="N77" s="154" t="s">
        <v>724</v>
      </c>
    </row>
    <row r="78" spans="1:14" ht="57" x14ac:dyDescent="0.25">
      <c r="A78" s="152">
        <v>51</v>
      </c>
      <c r="B78" s="153" t="s">
        <v>725</v>
      </c>
      <c r="C78" s="132" t="s">
        <v>726</v>
      </c>
      <c r="D78" s="154" t="s">
        <v>716</v>
      </c>
      <c r="E78" s="155">
        <v>6.6E-3</v>
      </c>
      <c r="F78" s="134" t="s">
        <v>727</v>
      </c>
      <c r="G78" s="134">
        <v>0.66</v>
      </c>
      <c r="H78" s="156">
        <v>382.18</v>
      </c>
      <c r="I78" s="156">
        <v>2.52</v>
      </c>
      <c r="J78" s="134" t="s">
        <v>728</v>
      </c>
      <c r="K78" s="134">
        <v>2.58</v>
      </c>
      <c r="L78" s="157"/>
      <c r="M78" s="156">
        <f>IF(ISNUMBER(K78/G78),IF(NOT(K78/G78=0),K78/G78, " "), " ")</f>
        <v>3.9090909090909092</v>
      </c>
      <c r="N78" s="154" t="s">
        <v>729</v>
      </c>
    </row>
    <row r="79" spans="1:14" ht="22.8" x14ac:dyDescent="0.25">
      <c r="A79" s="152">
        <v>52</v>
      </c>
      <c r="B79" s="153" t="s">
        <v>730</v>
      </c>
      <c r="C79" s="132" t="s">
        <v>731</v>
      </c>
      <c r="D79" s="154" t="s">
        <v>716</v>
      </c>
      <c r="E79" s="155">
        <v>104.53</v>
      </c>
      <c r="F79" s="134" t="s">
        <v>732</v>
      </c>
      <c r="G79" s="134">
        <v>209.06</v>
      </c>
      <c r="H79" s="156">
        <v>4.24</v>
      </c>
      <c r="I79" s="156">
        <v>443.21</v>
      </c>
      <c r="J79" s="134" t="s">
        <v>733</v>
      </c>
      <c r="K79" s="134">
        <v>455.75</v>
      </c>
      <c r="L79" s="157"/>
      <c r="M79" s="156">
        <f>IF(ISNUMBER(K79/G79),IF(NOT(K79/G79=0),K79/G79, " "), " ")</f>
        <v>2.1799961733473645</v>
      </c>
      <c r="N79" s="154" t="s">
        <v>734</v>
      </c>
    </row>
    <row r="80" spans="1:14" ht="45.6" x14ac:dyDescent="0.25">
      <c r="A80" s="152">
        <v>53</v>
      </c>
      <c r="B80" s="153" t="s">
        <v>735</v>
      </c>
      <c r="C80" s="132" t="s">
        <v>736</v>
      </c>
      <c r="D80" s="154" t="s">
        <v>716</v>
      </c>
      <c r="E80" s="155">
        <v>0.91</v>
      </c>
      <c r="F80" s="134" t="s">
        <v>737</v>
      </c>
      <c r="G80" s="134">
        <v>10.56</v>
      </c>
      <c r="H80" s="156">
        <v>22.1</v>
      </c>
      <c r="I80" s="156">
        <v>20.12</v>
      </c>
      <c r="J80" s="134" t="s">
        <v>738</v>
      </c>
      <c r="K80" s="134">
        <v>20.51</v>
      </c>
      <c r="L80" s="157"/>
      <c r="M80" s="156">
        <f>IF(ISNUMBER(K80/G80),IF(NOT(K80/G80=0),K80/G80, " "), " ")</f>
        <v>1.9422348484848486</v>
      </c>
      <c r="N80" s="154" t="s">
        <v>739</v>
      </c>
    </row>
    <row r="81" spans="1:14" ht="57" x14ac:dyDescent="0.25">
      <c r="A81" s="152">
        <v>54</v>
      </c>
      <c r="B81" s="153" t="s">
        <v>740</v>
      </c>
      <c r="C81" s="132" t="s">
        <v>741</v>
      </c>
      <c r="D81" s="154" t="s">
        <v>716</v>
      </c>
      <c r="E81" s="155">
        <v>2.5</v>
      </c>
      <c r="F81" s="134" t="s">
        <v>742</v>
      </c>
      <c r="G81" s="134">
        <v>56.23</v>
      </c>
      <c r="H81" s="156">
        <v>76</v>
      </c>
      <c r="I81" s="156">
        <v>190</v>
      </c>
      <c r="J81" s="134" t="s">
        <v>743</v>
      </c>
      <c r="K81" s="134">
        <v>194.08</v>
      </c>
      <c r="L81" s="157"/>
      <c r="M81" s="156">
        <f>IF(ISNUMBER(K81/G81),IF(NOT(K81/G81=0),K81/G81, " "), " ")</f>
        <v>3.451538324737685</v>
      </c>
      <c r="N81" s="154" t="s">
        <v>744</v>
      </c>
    </row>
    <row r="82" spans="1:14" ht="45.6" x14ac:dyDescent="0.25">
      <c r="A82" s="152">
        <v>55</v>
      </c>
      <c r="B82" s="153" t="s">
        <v>745</v>
      </c>
      <c r="C82" s="132" t="s">
        <v>746</v>
      </c>
      <c r="D82" s="154" t="s">
        <v>716</v>
      </c>
      <c r="E82" s="155">
        <v>2.4950000000000001</v>
      </c>
      <c r="F82" s="134" t="s">
        <v>747</v>
      </c>
      <c r="G82" s="134">
        <v>344.91</v>
      </c>
      <c r="H82" s="156">
        <v>885.63</v>
      </c>
      <c r="I82" s="156">
        <v>2209.65</v>
      </c>
      <c r="J82" s="134" t="s">
        <v>748</v>
      </c>
      <c r="K82" s="134">
        <v>2257.75</v>
      </c>
      <c r="L82" s="157"/>
      <c r="M82" s="156">
        <f>IF(ISNUMBER(K82/G82),IF(NOT(K82/G82=0),K82/G82, " "), " ")</f>
        <v>6.5459105273839544</v>
      </c>
      <c r="N82" s="154" t="s">
        <v>749</v>
      </c>
    </row>
    <row r="83" spans="1:14" ht="34.200000000000003" x14ac:dyDescent="0.25">
      <c r="A83" s="152">
        <v>56</v>
      </c>
      <c r="B83" s="153" t="s">
        <v>750</v>
      </c>
      <c r="C83" s="132" t="s">
        <v>751</v>
      </c>
      <c r="D83" s="154" t="s">
        <v>752</v>
      </c>
      <c r="E83" s="155">
        <v>4</v>
      </c>
      <c r="F83" s="134" t="s">
        <v>753</v>
      </c>
      <c r="G83" s="134">
        <v>65.599999999999994</v>
      </c>
      <c r="H83" s="156">
        <v>71.75</v>
      </c>
      <c r="I83" s="156">
        <v>287</v>
      </c>
      <c r="J83" s="134" t="s">
        <v>754</v>
      </c>
      <c r="K83" s="134">
        <v>293.08</v>
      </c>
      <c r="L83" s="157"/>
      <c r="M83" s="156">
        <f>IF(ISNUMBER(K83/G83),IF(NOT(K83/G83=0),K83/G83, " "), " ")</f>
        <v>4.4676829268292684</v>
      </c>
      <c r="N83" s="154" t="s">
        <v>755</v>
      </c>
    </row>
    <row r="84" spans="1:14" ht="22.8" x14ac:dyDescent="0.25">
      <c r="A84" s="152">
        <v>57</v>
      </c>
      <c r="B84" s="153" t="s">
        <v>756</v>
      </c>
      <c r="C84" s="132" t="s">
        <v>757</v>
      </c>
      <c r="D84" s="154" t="s">
        <v>752</v>
      </c>
      <c r="E84" s="155">
        <v>4</v>
      </c>
      <c r="F84" s="134" t="s">
        <v>758</v>
      </c>
      <c r="G84" s="134">
        <v>74.400000000000006</v>
      </c>
      <c r="H84" s="156">
        <v>33.74</v>
      </c>
      <c r="I84" s="156">
        <v>134.96</v>
      </c>
      <c r="J84" s="134" t="s">
        <v>759</v>
      </c>
      <c r="K84" s="134">
        <v>137.91999999999999</v>
      </c>
      <c r="L84" s="157"/>
      <c r="M84" s="156">
        <f>IF(ISNUMBER(K84/G84),IF(NOT(K84/G84=0),K84/G84, " "), " ")</f>
        <v>1.8537634408602148</v>
      </c>
      <c r="N84" s="154" t="s">
        <v>760</v>
      </c>
    </row>
    <row r="85" spans="1:14" ht="34.200000000000003" x14ac:dyDescent="0.25">
      <c r="A85" s="152">
        <v>58</v>
      </c>
      <c r="B85" s="153" t="s">
        <v>761</v>
      </c>
      <c r="C85" s="132" t="s">
        <v>762</v>
      </c>
      <c r="D85" s="154" t="s">
        <v>716</v>
      </c>
      <c r="E85" s="155">
        <v>2.9940000000000002</v>
      </c>
      <c r="F85" s="134" t="s">
        <v>763</v>
      </c>
      <c r="G85" s="134">
        <v>175.15</v>
      </c>
      <c r="H85" s="156">
        <v>209.74</v>
      </c>
      <c r="I85" s="156">
        <v>627.96</v>
      </c>
      <c r="J85" s="134" t="s">
        <v>764</v>
      </c>
      <c r="K85" s="134">
        <v>640.96</v>
      </c>
      <c r="L85" s="157"/>
      <c r="M85" s="156">
        <f>IF(ISNUMBER(K85/G85),IF(NOT(K85/G85=0),K85/G85, " "), " ")</f>
        <v>3.6594918641164718</v>
      </c>
      <c r="N85" s="154" t="s">
        <v>765</v>
      </c>
    </row>
    <row r="86" spans="1:14" ht="34.200000000000003" x14ac:dyDescent="0.25">
      <c r="A86" s="152">
        <v>59</v>
      </c>
      <c r="B86" s="153" t="s">
        <v>766</v>
      </c>
      <c r="C86" s="132" t="s">
        <v>767</v>
      </c>
      <c r="D86" s="154" t="s">
        <v>716</v>
      </c>
      <c r="E86" s="155">
        <v>4.99</v>
      </c>
      <c r="F86" s="134" t="s">
        <v>768</v>
      </c>
      <c r="G86" s="134">
        <v>259.98</v>
      </c>
      <c r="H86" s="156">
        <v>216.13</v>
      </c>
      <c r="I86" s="156">
        <v>1078.49</v>
      </c>
      <c r="J86" s="134" t="s">
        <v>769</v>
      </c>
      <c r="K86" s="134">
        <v>1100.5999999999999</v>
      </c>
      <c r="L86" s="157"/>
      <c r="M86" s="156">
        <f>IF(ISNUMBER(K86/G86),IF(NOT(K86/G86=0),K86/G86, " "), " ")</f>
        <v>4.2334025694284172</v>
      </c>
      <c r="N86" s="154" t="s">
        <v>770</v>
      </c>
    </row>
    <row r="87" spans="1:14" ht="22.8" x14ac:dyDescent="0.25">
      <c r="A87" s="152">
        <v>60</v>
      </c>
      <c r="B87" s="153" t="s">
        <v>771</v>
      </c>
      <c r="C87" s="132" t="s">
        <v>772</v>
      </c>
      <c r="D87" s="154" t="s">
        <v>617</v>
      </c>
      <c r="E87" s="155">
        <v>2.0299999999999999E-2</v>
      </c>
      <c r="F87" s="134" t="s">
        <v>773</v>
      </c>
      <c r="G87" s="134">
        <v>11.86</v>
      </c>
      <c r="H87" s="156">
        <v>2635</v>
      </c>
      <c r="I87" s="156">
        <v>53.49</v>
      </c>
      <c r="J87" s="134" t="s">
        <v>774</v>
      </c>
      <c r="K87" s="134">
        <v>62.2</v>
      </c>
      <c r="L87" s="157"/>
      <c r="M87" s="156">
        <f>IF(ISNUMBER(K87/G87),IF(NOT(K87/G87=0),K87/G87, " "), " ")</f>
        <v>5.2445193929173701</v>
      </c>
      <c r="N87" s="154" t="s">
        <v>775</v>
      </c>
    </row>
    <row r="88" spans="1:14" ht="22.8" x14ac:dyDescent="0.25">
      <c r="A88" s="152">
        <v>61</v>
      </c>
      <c r="B88" s="153" t="s">
        <v>776</v>
      </c>
      <c r="C88" s="132" t="s">
        <v>777</v>
      </c>
      <c r="D88" s="154" t="s">
        <v>592</v>
      </c>
      <c r="E88" s="155">
        <v>1.52E-2</v>
      </c>
      <c r="F88" s="134" t="s">
        <v>778</v>
      </c>
      <c r="G88" s="134">
        <v>10.99</v>
      </c>
      <c r="H88" s="156">
        <v>3951</v>
      </c>
      <c r="I88" s="156">
        <v>60.06</v>
      </c>
      <c r="J88" s="134" t="s">
        <v>779</v>
      </c>
      <c r="K88" s="134">
        <v>65.260000000000005</v>
      </c>
      <c r="L88" s="157"/>
      <c r="M88" s="156">
        <f>IF(ISNUMBER(K88/G88),IF(NOT(K88/G88=0),K88/G88, " "), " ")</f>
        <v>5.9381255686988172</v>
      </c>
      <c r="N88" s="154" t="s">
        <v>780</v>
      </c>
    </row>
    <row r="89" spans="1:14" ht="57" x14ac:dyDescent="0.25">
      <c r="A89" s="152">
        <v>62</v>
      </c>
      <c r="B89" s="153" t="s">
        <v>781</v>
      </c>
      <c r="C89" s="132" t="s">
        <v>782</v>
      </c>
      <c r="D89" s="154" t="s">
        <v>617</v>
      </c>
      <c r="E89" s="155">
        <v>2.9999999999999997E-4</v>
      </c>
      <c r="F89" s="134" t="s">
        <v>665</v>
      </c>
      <c r="G89" s="134">
        <v>0.03</v>
      </c>
      <c r="H89" s="156">
        <v>322.10000000000002</v>
      </c>
      <c r="I89" s="156">
        <v>0.1</v>
      </c>
      <c r="J89" s="134" t="s">
        <v>783</v>
      </c>
      <c r="K89" s="134">
        <v>0.11</v>
      </c>
      <c r="L89" s="157"/>
      <c r="M89" s="156">
        <f>IF(ISNUMBER(K89/G89),IF(NOT(K89/G89=0),K89/G89, " "), " ")</f>
        <v>3.666666666666667</v>
      </c>
      <c r="N89" s="154" t="s">
        <v>784</v>
      </c>
    </row>
    <row r="90" spans="1:14" ht="34.200000000000003" x14ac:dyDescent="0.25">
      <c r="A90" s="152">
        <v>63</v>
      </c>
      <c r="B90" s="153" t="s">
        <v>785</v>
      </c>
      <c r="C90" s="132" t="s">
        <v>786</v>
      </c>
      <c r="D90" s="154" t="s">
        <v>617</v>
      </c>
      <c r="E90" s="155">
        <v>19.532</v>
      </c>
      <c r="F90" s="134" t="s">
        <v>787</v>
      </c>
      <c r="G90" s="134">
        <v>60.8</v>
      </c>
      <c r="H90" s="156">
        <v>21.36</v>
      </c>
      <c r="I90" s="156">
        <v>417.19</v>
      </c>
      <c r="J90" s="134" t="s">
        <v>788</v>
      </c>
      <c r="K90" s="134">
        <v>425.65</v>
      </c>
      <c r="L90" s="157"/>
      <c r="M90" s="156">
        <f>IF(ISNUMBER(K90/G90),IF(NOT(K90/G90=0),K90/G90, " "), " ")</f>
        <v>7.0008223684210522</v>
      </c>
      <c r="N90" s="154" t="s">
        <v>789</v>
      </c>
    </row>
    <row r="91" spans="1:14" ht="22.8" x14ac:dyDescent="0.25">
      <c r="A91" s="152">
        <v>64</v>
      </c>
      <c r="B91" s="153" t="s">
        <v>790</v>
      </c>
      <c r="C91" s="132" t="s">
        <v>791</v>
      </c>
      <c r="D91" s="154" t="s">
        <v>752</v>
      </c>
      <c r="E91" s="155">
        <v>6</v>
      </c>
      <c r="F91" s="134" t="s">
        <v>792</v>
      </c>
      <c r="G91" s="134">
        <v>90.6</v>
      </c>
      <c r="H91" s="156"/>
      <c r="I91" s="156"/>
      <c r="J91" s="134" t="s">
        <v>793</v>
      </c>
      <c r="K91" s="134">
        <v>231.42</v>
      </c>
      <c r="L91" s="157"/>
      <c r="M91" s="156">
        <f>IF(ISNUMBER(K91/G91),IF(NOT(K91/G91=0),K91/G91, " "), " ")</f>
        <v>2.5543046357615893</v>
      </c>
      <c r="N91" s="154"/>
    </row>
    <row r="92" spans="1:14" ht="22.8" x14ac:dyDescent="0.25">
      <c r="A92" s="152">
        <v>65</v>
      </c>
      <c r="B92" s="153" t="s">
        <v>794</v>
      </c>
      <c r="C92" s="132" t="s">
        <v>795</v>
      </c>
      <c r="D92" s="154" t="s">
        <v>649</v>
      </c>
      <c r="E92" s="155">
        <v>180</v>
      </c>
      <c r="F92" s="134" t="s">
        <v>796</v>
      </c>
      <c r="G92" s="134">
        <v>3276</v>
      </c>
      <c r="H92" s="156"/>
      <c r="I92" s="156"/>
      <c r="J92" s="134" t="s">
        <v>797</v>
      </c>
      <c r="K92" s="134">
        <v>9327.6</v>
      </c>
      <c r="L92" s="157"/>
      <c r="M92" s="156">
        <f>IF(ISNUMBER(K92/G92),IF(NOT(K92/G92=0),K92/G92, " "), " ")</f>
        <v>2.8472527472527474</v>
      </c>
      <c r="N92" s="154"/>
    </row>
    <row r="93" spans="1:14" ht="22.8" x14ac:dyDescent="0.25">
      <c r="A93" s="152">
        <v>66</v>
      </c>
      <c r="B93" s="153" t="s">
        <v>798</v>
      </c>
      <c r="C93" s="132" t="s">
        <v>799</v>
      </c>
      <c r="D93" s="154" t="s">
        <v>752</v>
      </c>
      <c r="E93" s="155">
        <v>2</v>
      </c>
      <c r="F93" s="134" t="s">
        <v>800</v>
      </c>
      <c r="G93" s="134">
        <v>147.6</v>
      </c>
      <c r="H93" s="156"/>
      <c r="I93" s="156"/>
      <c r="J93" s="134" t="s">
        <v>801</v>
      </c>
      <c r="K93" s="134">
        <v>831.2</v>
      </c>
      <c r="L93" s="157"/>
      <c r="M93" s="156">
        <f>IF(ISNUMBER(K93/G93),IF(NOT(K93/G93=0),K93/G93, " "), " ")</f>
        <v>5.6314363143631443</v>
      </c>
      <c r="N93" s="154"/>
    </row>
    <row r="94" spans="1:14" ht="22.8" x14ac:dyDescent="0.25">
      <c r="A94" s="152">
        <v>67</v>
      </c>
      <c r="B94" s="153" t="s">
        <v>802</v>
      </c>
      <c r="C94" s="132" t="s">
        <v>803</v>
      </c>
      <c r="D94" s="154" t="s">
        <v>649</v>
      </c>
      <c r="E94" s="155">
        <v>0.7</v>
      </c>
      <c r="F94" s="134" t="s">
        <v>804</v>
      </c>
      <c r="G94" s="134">
        <v>162.4</v>
      </c>
      <c r="H94" s="156"/>
      <c r="I94" s="156"/>
      <c r="J94" s="134" t="s">
        <v>805</v>
      </c>
      <c r="K94" s="134">
        <v>369.81</v>
      </c>
      <c r="L94" s="157"/>
      <c r="M94" s="156">
        <f>IF(ISNUMBER(K94/G94),IF(NOT(K94/G94=0),K94/G94, " "), " ")</f>
        <v>2.2771551724137931</v>
      </c>
      <c r="N94" s="154"/>
    </row>
    <row r="95" spans="1:14" ht="22.8" x14ac:dyDescent="0.25">
      <c r="A95" s="152">
        <v>68</v>
      </c>
      <c r="B95" s="153" t="s">
        <v>806</v>
      </c>
      <c r="C95" s="132" t="s">
        <v>807</v>
      </c>
      <c r="D95" s="154" t="s">
        <v>752</v>
      </c>
      <c r="E95" s="155">
        <v>12</v>
      </c>
      <c r="F95" s="134" t="s">
        <v>808</v>
      </c>
      <c r="G95" s="134">
        <v>211.2</v>
      </c>
      <c r="H95" s="156"/>
      <c r="I95" s="156"/>
      <c r="J95" s="134" t="s">
        <v>809</v>
      </c>
      <c r="K95" s="134">
        <v>335.64</v>
      </c>
      <c r="L95" s="157"/>
      <c r="M95" s="156">
        <f>IF(ISNUMBER(K95/G95),IF(NOT(K95/G95=0),K95/G95, " "), " ")</f>
        <v>1.5892045454545454</v>
      </c>
      <c r="N95" s="154"/>
    </row>
    <row r="96" spans="1:14" ht="22.8" x14ac:dyDescent="0.25">
      <c r="A96" s="152">
        <v>69</v>
      </c>
      <c r="B96" s="153" t="s">
        <v>806</v>
      </c>
      <c r="C96" s="132" t="s">
        <v>810</v>
      </c>
      <c r="D96" s="154" t="s">
        <v>752</v>
      </c>
      <c r="E96" s="155">
        <v>6</v>
      </c>
      <c r="F96" s="134" t="s">
        <v>808</v>
      </c>
      <c r="G96" s="134">
        <v>105.6</v>
      </c>
      <c r="H96" s="156"/>
      <c r="I96" s="156"/>
      <c r="J96" s="134" t="s">
        <v>809</v>
      </c>
      <c r="K96" s="134">
        <v>167.82</v>
      </c>
      <c r="L96" s="157"/>
      <c r="M96" s="156">
        <f>IF(ISNUMBER(K96/G96),IF(NOT(K96/G96=0),K96/G96, " "), " ")</f>
        <v>1.5892045454545454</v>
      </c>
      <c r="N96" s="154"/>
    </row>
    <row r="97" spans="1:14" ht="22.8" x14ac:dyDescent="0.25">
      <c r="A97" s="152">
        <v>70</v>
      </c>
      <c r="B97" s="153" t="s">
        <v>806</v>
      </c>
      <c r="C97" s="132" t="s">
        <v>810</v>
      </c>
      <c r="D97" s="154" t="s">
        <v>752</v>
      </c>
      <c r="E97" s="155">
        <v>6</v>
      </c>
      <c r="F97" s="134" t="s">
        <v>808</v>
      </c>
      <c r="G97" s="134">
        <v>105.6</v>
      </c>
      <c r="H97" s="156"/>
      <c r="I97" s="156"/>
      <c r="J97" s="134" t="s">
        <v>809</v>
      </c>
      <c r="K97" s="134">
        <v>167.82</v>
      </c>
      <c r="L97" s="157"/>
      <c r="M97" s="156">
        <f>IF(ISNUMBER(K97/G97),IF(NOT(K97/G97=0),K97/G97, " "), " ")</f>
        <v>1.5892045454545454</v>
      </c>
      <c r="N97" s="154"/>
    </row>
    <row r="98" spans="1:14" ht="22.8" x14ac:dyDescent="0.25">
      <c r="A98" s="152">
        <v>71</v>
      </c>
      <c r="B98" s="153" t="s">
        <v>811</v>
      </c>
      <c r="C98" s="132" t="s">
        <v>757</v>
      </c>
      <c r="D98" s="154" t="s">
        <v>752</v>
      </c>
      <c r="E98" s="155">
        <v>15</v>
      </c>
      <c r="F98" s="134" t="s">
        <v>758</v>
      </c>
      <c r="G98" s="134">
        <v>279</v>
      </c>
      <c r="H98" s="156"/>
      <c r="I98" s="156"/>
      <c r="J98" s="134" t="s">
        <v>759</v>
      </c>
      <c r="K98" s="134">
        <v>517.20000000000005</v>
      </c>
      <c r="L98" s="157"/>
      <c r="M98" s="156">
        <f>IF(ISNUMBER(K98/G98),IF(NOT(K98/G98=0),K98/G98, " "), " ")</f>
        <v>1.8537634408602153</v>
      </c>
      <c r="N98" s="154"/>
    </row>
    <row r="99" spans="1:14" ht="34.200000000000003" x14ac:dyDescent="0.25">
      <c r="A99" s="152">
        <v>72</v>
      </c>
      <c r="B99" s="153" t="s">
        <v>812</v>
      </c>
      <c r="C99" s="132" t="s">
        <v>813</v>
      </c>
      <c r="D99" s="154" t="s">
        <v>752</v>
      </c>
      <c r="E99" s="155">
        <v>2</v>
      </c>
      <c r="F99" s="134" t="s">
        <v>814</v>
      </c>
      <c r="G99" s="134">
        <v>49.8</v>
      </c>
      <c r="H99" s="156"/>
      <c r="I99" s="156"/>
      <c r="J99" s="134" t="s">
        <v>815</v>
      </c>
      <c r="K99" s="134">
        <v>233.5</v>
      </c>
      <c r="L99" s="157"/>
      <c r="M99" s="156">
        <f>IF(ISNUMBER(K99/G99),IF(NOT(K99/G99=0),K99/G99, " "), " ")</f>
        <v>4.6887550200803219</v>
      </c>
      <c r="N99" s="154"/>
    </row>
    <row r="100" spans="1:14" ht="22.8" x14ac:dyDescent="0.25">
      <c r="A100" s="152">
        <v>73</v>
      </c>
      <c r="B100" s="153" t="s">
        <v>816</v>
      </c>
      <c r="C100" s="132" t="s">
        <v>817</v>
      </c>
      <c r="D100" s="154" t="s">
        <v>752</v>
      </c>
      <c r="E100" s="155">
        <v>1</v>
      </c>
      <c r="F100" s="134" t="s">
        <v>818</v>
      </c>
      <c r="G100" s="134">
        <v>21.1</v>
      </c>
      <c r="H100" s="156"/>
      <c r="I100" s="156"/>
      <c r="J100" s="134" t="s">
        <v>819</v>
      </c>
      <c r="K100" s="134">
        <v>83.26</v>
      </c>
      <c r="L100" s="157"/>
      <c r="M100" s="156">
        <f>IF(ISNUMBER(K100/G100),IF(NOT(K100/G100=0),K100/G100, " "), " ")</f>
        <v>3.9459715639810424</v>
      </c>
      <c r="N100" s="154"/>
    </row>
    <row r="101" spans="1:14" ht="22.8" x14ac:dyDescent="0.25">
      <c r="A101" s="152">
        <v>74</v>
      </c>
      <c r="B101" s="153" t="s">
        <v>820</v>
      </c>
      <c r="C101" s="132" t="s">
        <v>821</v>
      </c>
      <c r="D101" s="154" t="s">
        <v>752</v>
      </c>
      <c r="E101" s="155">
        <v>3</v>
      </c>
      <c r="F101" s="134" t="s">
        <v>822</v>
      </c>
      <c r="G101" s="134">
        <v>130.5</v>
      </c>
      <c r="H101" s="156"/>
      <c r="I101" s="156"/>
      <c r="J101" s="134" t="s">
        <v>823</v>
      </c>
      <c r="K101" s="134">
        <v>348.96</v>
      </c>
      <c r="L101" s="157"/>
      <c r="M101" s="156">
        <f>IF(ISNUMBER(K101/G101),IF(NOT(K101/G101=0),K101/G101, " "), " ")</f>
        <v>2.6740229885057469</v>
      </c>
      <c r="N101" s="154"/>
    </row>
    <row r="102" spans="1:14" ht="22.8" x14ac:dyDescent="0.25">
      <c r="A102" s="152">
        <v>75</v>
      </c>
      <c r="B102" s="153" t="s">
        <v>824</v>
      </c>
      <c r="C102" s="132" t="s">
        <v>825</v>
      </c>
      <c r="D102" s="154" t="s">
        <v>752</v>
      </c>
      <c r="E102" s="155">
        <v>9</v>
      </c>
      <c r="F102" s="134" t="s">
        <v>826</v>
      </c>
      <c r="G102" s="134">
        <v>21.69</v>
      </c>
      <c r="H102" s="156"/>
      <c r="I102" s="156"/>
      <c r="J102" s="134" t="s">
        <v>827</v>
      </c>
      <c r="K102" s="134">
        <v>158.13</v>
      </c>
      <c r="L102" s="157"/>
      <c r="M102" s="156">
        <f>IF(ISNUMBER(K102/G102),IF(NOT(K102/G102=0),K102/G102, " "), " ")</f>
        <v>7.2904564315352687</v>
      </c>
      <c r="N102" s="154"/>
    </row>
    <row r="103" spans="1:14" ht="22.8" x14ac:dyDescent="0.25">
      <c r="A103" s="152">
        <v>76</v>
      </c>
      <c r="B103" s="153" t="s">
        <v>828</v>
      </c>
      <c r="C103" s="132" t="s">
        <v>829</v>
      </c>
      <c r="D103" s="154" t="s">
        <v>830</v>
      </c>
      <c r="E103" s="155">
        <v>0.6</v>
      </c>
      <c r="F103" s="134" t="s">
        <v>831</v>
      </c>
      <c r="G103" s="134">
        <v>46.62</v>
      </c>
      <c r="H103" s="156"/>
      <c r="I103" s="156"/>
      <c r="J103" s="134" t="s">
        <v>832</v>
      </c>
      <c r="K103" s="134">
        <v>217.94</v>
      </c>
      <c r="L103" s="157"/>
      <c r="M103" s="156">
        <f>IF(ISNUMBER(K103/G103),IF(NOT(K103/G103=0),K103/G103, " "), " ")</f>
        <v>4.6748176748176746</v>
      </c>
      <c r="N103" s="154"/>
    </row>
    <row r="104" spans="1:14" ht="22.8" x14ac:dyDescent="0.25">
      <c r="A104" s="152">
        <v>77</v>
      </c>
      <c r="B104" s="153" t="s">
        <v>833</v>
      </c>
      <c r="C104" s="132" t="s">
        <v>834</v>
      </c>
      <c r="D104" s="154" t="s">
        <v>752</v>
      </c>
      <c r="E104" s="155">
        <v>2</v>
      </c>
      <c r="F104" s="134" t="s">
        <v>835</v>
      </c>
      <c r="G104" s="134">
        <v>191.6</v>
      </c>
      <c r="H104" s="156"/>
      <c r="I104" s="156"/>
      <c r="J104" s="134" t="s">
        <v>836</v>
      </c>
      <c r="K104" s="134">
        <v>641.4</v>
      </c>
      <c r="L104" s="157"/>
      <c r="M104" s="156">
        <f>IF(ISNUMBER(K104/G104),IF(NOT(K104/G104=0),K104/G104, " "), " ")</f>
        <v>3.347599164926931</v>
      </c>
      <c r="N104" s="154"/>
    </row>
    <row r="105" spans="1:14" ht="45.6" x14ac:dyDescent="0.25">
      <c r="A105" s="152">
        <v>78</v>
      </c>
      <c r="B105" s="153" t="s">
        <v>837</v>
      </c>
      <c r="C105" s="132" t="s">
        <v>838</v>
      </c>
      <c r="D105" s="154" t="s">
        <v>752</v>
      </c>
      <c r="E105" s="155">
        <v>2</v>
      </c>
      <c r="F105" s="134" t="s">
        <v>839</v>
      </c>
      <c r="G105" s="134">
        <v>207.5</v>
      </c>
      <c r="H105" s="156"/>
      <c r="I105" s="156"/>
      <c r="J105" s="134" t="s">
        <v>840</v>
      </c>
      <c r="K105" s="134">
        <v>365.26</v>
      </c>
      <c r="L105" s="157"/>
      <c r="M105" s="156">
        <f>IF(ISNUMBER(K105/G105),IF(NOT(K105/G105=0),K105/G105, " "), " ")</f>
        <v>1.760289156626506</v>
      </c>
      <c r="N105" s="154"/>
    </row>
    <row r="106" spans="1:14" ht="22.8" x14ac:dyDescent="0.25">
      <c r="A106" s="152">
        <v>79</v>
      </c>
      <c r="B106" s="153" t="s">
        <v>841</v>
      </c>
      <c r="C106" s="132" t="s">
        <v>842</v>
      </c>
      <c r="D106" s="154" t="s">
        <v>752</v>
      </c>
      <c r="E106" s="155">
        <v>4</v>
      </c>
      <c r="F106" s="134" t="s">
        <v>843</v>
      </c>
      <c r="G106" s="134">
        <v>2800</v>
      </c>
      <c r="H106" s="156"/>
      <c r="I106" s="156"/>
      <c r="J106" s="134" t="s">
        <v>844</v>
      </c>
      <c r="K106" s="134">
        <v>3586.28</v>
      </c>
      <c r="L106" s="157"/>
      <c r="M106" s="156">
        <f>IF(ISNUMBER(K106/G106),IF(NOT(K106/G106=0),K106/G106, " "), " ")</f>
        <v>1.2808142857142857</v>
      </c>
      <c r="N106" s="154"/>
    </row>
    <row r="107" spans="1:14" ht="22.8" x14ac:dyDescent="0.25">
      <c r="A107" s="152">
        <v>80</v>
      </c>
      <c r="B107" s="153" t="s">
        <v>845</v>
      </c>
      <c r="C107" s="132" t="s">
        <v>846</v>
      </c>
      <c r="D107" s="154" t="s">
        <v>752</v>
      </c>
      <c r="E107" s="155">
        <v>10</v>
      </c>
      <c r="F107" s="134" t="s">
        <v>847</v>
      </c>
      <c r="G107" s="134">
        <v>24.5</v>
      </c>
      <c r="H107" s="156"/>
      <c r="I107" s="156"/>
      <c r="J107" s="134" t="s">
        <v>848</v>
      </c>
      <c r="K107" s="134">
        <v>61.4</v>
      </c>
      <c r="L107" s="157"/>
      <c r="M107" s="156">
        <f>IF(ISNUMBER(K107/G107),IF(NOT(K107/G107=0),K107/G107, " "), " ")</f>
        <v>2.5061224489795917</v>
      </c>
      <c r="N107" s="154"/>
    </row>
    <row r="108" spans="1:14" ht="22.8" x14ac:dyDescent="0.25">
      <c r="A108" s="152">
        <v>81</v>
      </c>
      <c r="B108" s="153" t="s">
        <v>849</v>
      </c>
      <c r="C108" s="132" t="s">
        <v>850</v>
      </c>
      <c r="D108" s="154" t="s">
        <v>716</v>
      </c>
      <c r="E108" s="155">
        <v>13</v>
      </c>
      <c r="F108" s="134" t="s">
        <v>851</v>
      </c>
      <c r="G108" s="134">
        <v>219.96</v>
      </c>
      <c r="H108" s="156"/>
      <c r="I108" s="156"/>
      <c r="J108" s="134" t="s">
        <v>852</v>
      </c>
      <c r="K108" s="134">
        <v>618.54</v>
      </c>
      <c r="L108" s="157"/>
      <c r="M108" s="156">
        <f>IF(ISNUMBER(K108/G108),IF(NOT(K108/G108=0),K108/G108, " "), " ")</f>
        <v>2.812056737588652</v>
      </c>
      <c r="N108" s="154"/>
    </row>
    <row r="109" spans="1:14" ht="22.8" x14ac:dyDescent="0.25">
      <c r="A109" s="152">
        <v>82</v>
      </c>
      <c r="B109" s="153" t="s">
        <v>853</v>
      </c>
      <c r="C109" s="132" t="s">
        <v>854</v>
      </c>
      <c r="D109" s="154" t="s">
        <v>752</v>
      </c>
      <c r="E109" s="155">
        <v>4</v>
      </c>
      <c r="F109" s="134" t="s">
        <v>855</v>
      </c>
      <c r="G109" s="134">
        <v>3.8</v>
      </c>
      <c r="H109" s="156"/>
      <c r="I109" s="156"/>
      <c r="J109" s="134" t="s">
        <v>856</v>
      </c>
      <c r="K109" s="134">
        <v>16.920000000000002</v>
      </c>
      <c r="L109" s="157"/>
      <c r="M109" s="156">
        <f>IF(ISNUMBER(K109/G109),IF(NOT(K109/G109=0),K109/G109, " "), " ")</f>
        <v>4.4526315789473694</v>
      </c>
      <c r="N109" s="154"/>
    </row>
    <row r="110" spans="1:14" ht="22.8" x14ac:dyDescent="0.25">
      <c r="A110" s="152">
        <v>83</v>
      </c>
      <c r="B110" s="153" t="s">
        <v>857</v>
      </c>
      <c r="C110" s="132" t="s">
        <v>858</v>
      </c>
      <c r="D110" s="154" t="s">
        <v>752</v>
      </c>
      <c r="E110" s="155">
        <v>2</v>
      </c>
      <c r="F110" s="134" t="s">
        <v>859</v>
      </c>
      <c r="G110" s="134">
        <v>1.94</v>
      </c>
      <c r="H110" s="156"/>
      <c r="I110" s="156"/>
      <c r="J110" s="134" t="s">
        <v>860</v>
      </c>
      <c r="K110" s="134">
        <v>8.82</v>
      </c>
      <c r="L110" s="157"/>
      <c r="M110" s="156">
        <f>IF(ISNUMBER(K110/G110),IF(NOT(K110/G110=0),K110/G110, " "), " ")</f>
        <v>4.5463917525773194</v>
      </c>
      <c r="N110" s="154"/>
    </row>
    <row r="111" spans="1:14" ht="34.200000000000003" x14ac:dyDescent="0.25">
      <c r="A111" s="152">
        <v>84</v>
      </c>
      <c r="B111" s="153" t="s">
        <v>861</v>
      </c>
      <c r="C111" s="132" t="s">
        <v>862</v>
      </c>
      <c r="D111" s="154" t="s">
        <v>752</v>
      </c>
      <c r="E111" s="155">
        <v>10</v>
      </c>
      <c r="F111" s="134" t="s">
        <v>863</v>
      </c>
      <c r="G111" s="134">
        <v>124.6</v>
      </c>
      <c r="H111" s="156"/>
      <c r="I111" s="156"/>
      <c r="J111" s="134" t="s">
        <v>864</v>
      </c>
      <c r="K111" s="134">
        <v>292.2</v>
      </c>
      <c r="L111" s="157"/>
      <c r="M111" s="156">
        <f>IF(ISNUMBER(K111/G111),IF(NOT(K111/G111=0),K111/G111, " "), " ")</f>
        <v>2.3451043338683788</v>
      </c>
      <c r="N111" s="154"/>
    </row>
    <row r="112" spans="1:14" ht="19.350000000000001" customHeight="1" x14ac:dyDescent="0.25">
      <c r="A112" s="150" t="s">
        <v>865</v>
      </c>
      <c r="B112" s="151"/>
      <c r="C112" s="151"/>
      <c r="D112" s="151"/>
      <c r="E112" s="151"/>
      <c r="F112" s="151"/>
      <c r="G112" s="151"/>
      <c r="H112" s="151"/>
      <c r="I112" s="151"/>
      <c r="J112" s="151"/>
      <c r="K112" s="151"/>
      <c r="L112" s="151"/>
      <c r="M112" s="151"/>
      <c r="N112" s="151"/>
    </row>
    <row r="113" spans="1:14" ht="19.350000000000001" customHeight="1" x14ac:dyDescent="0.25">
      <c r="A113" s="128" t="s">
        <v>599</v>
      </c>
      <c r="B113" s="129"/>
      <c r="C113" s="129"/>
      <c r="D113" s="129"/>
      <c r="E113" s="129"/>
      <c r="F113" s="129"/>
      <c r="G113" s="129"/>
      <c r="H113" s="129"/>
      <c r="I113" s="129"/>
      <c r="J113" s="129"/>
      <c r="K113" s="129"/>
      <c r="L113" s="129"/>
      <c r="M113" s="129"/>
      <c r="N113" s="129"/>
    </row>
    <row r="114" spans="1:14" ht="22.8" x14ac:dyDescent="0.25">
      <c r="A114" s="152">
        <v>85</v>
      </c>
      <c r="B114" s="153" t="s">
        <v>866</v>
      </c>
      <c r="C114" s="132" t="s">
        <v>867</v>
      </c>
      <c r="D114" s="154" t="s">
        <v>649</v>
      </c>
      <c r="E114" s="155">
        <v>180.1</v>
      </c>
      <c r="F114" s="134" t="s">
        <v>563</v>
      </c>
      <c r="G114" s="134"/>
      <c r="H114" s="156"/>
      <c r="I114" s="156"/>
      <c r="J114" s="134" t="s">
        <v>563</v>
      </c>
      <c r="K114" s="134"/>
      <c r="L114" s="157"/>
      <c r="M114" s="156" t="str">
        <f>IF(ISNUMBER(K114/G114),IF(NOT(K114/G114=0),K114/G114, " "), " ")</f>
        <v xml:space="preserve"> </v>
      </c>
      <c r="N114" s="154"/>
    </row>
    <row r="115" spans="1:14" ht="22.8" x14ac:dyDescent="0.25">
      <c r="A115" s="152">
        <v>86</v>
      </c>
      <c r="B115" s="153" t="s">
        <v>868</v>
      </c>
      <c r="C115" s="132" t="s">
        <v>869</v>
      </c>
      <c r="D115" s="154" t="s">
        <v>752</v>
      </c>
      <c r="E115" s="155">
        <v>5</v>
      </c>
      <c r="F115" s="134" t="s">
        <v>563</v>
      </c>
      <c r="G115" s="134"/>
      <c r="H115" s="156"/>
      <c r="I115" s="156"/>
      <c r="J115" s="134" t="s">
        <v>563</v>
      </c>
      <c r="K115" s="134"/>
      <c r="L115" s="157"/>
      <c r="M115" s="156" t="str">
        <f>IF(ISNUMBER(K115/G115),IF(NOT(K115/G115=0),K115/G115, " "), " ")</f>
        <v xml:space="preserve"> </v>
      </c>
      <c r="N115" s="154"/>
    </row>
    <row r="116" spans="1:14" ht="22.8" x14ac:dyDescent="0.25">
      <c r="A116" s="152">
        <v>87</v>
      </c>
      <c r="B116" s="153" t="s">
        <v>870</v>
      </c>
      <c r="C116" s="132" t="s">
        <v>871</v>
      </c>
      <c r="D116" s="154" t="s">
        <v>592</v>
      </c>
      <c r="E116" s="155">
        <v>0.10680000000000001</v>
      </c>
      <c r="F116" s="134" t="s">
        <v>563</v>
      </c>
      <c r="G116" s="134"/>
      <c r="H116" s="156"/>
      <c r="I116" s="156"/>
      <c r="J116" s="134" t="s">
        <v>563</v>
      </c>
      <c r="K116" s="134"/>
      <c r="L116" s="157"/>
      <c r="M116" s="156" t="str">
        <f>IF(ISNUMBER(K116/G116),IF(NOT(K116/G116=0),K116/G116, " "), " ")</f>
        <v xml:space="preserve"> </v>
      </c>
      <c r="N116" s="154"/>
    </row>
    <row r="117" spans="1:14" ht="22.8" x14ac:dyDescent="0.25">
      <c r="A117" s="158">
        <v>88</v>
      </c>
      <c r="B117" s="159" t="s">
        <v>872</v>
      </c>
      <c r="C117" s="138" t="s">
        <v>873</v>
      </c>
      <c r="D117" s="160" t="s">
        <v>592</v>
      </c>
      <c r="E117" s="161">
        <v>1.1918</v>
      </c>
      <c r="F117" s="140" t="s">
        <v>563</v>
      </c>
      <c r="G117" s="140"/>
      <c r="H117" s="162"/>
      <c r="I117" s="162"/>
      <c r="J117" s="140" t="s">
        <v>563</v>
      </c>
      <c r="K117" s="140"/>
      <c r="L117" s="163"/>
      <c r="M117" s="162" t="str">
        <f>IF(ISNUMBER(K117/G117),IF(NOT(K117/G117=0),K117/G117, " "), " ")</f>
        <v xml:space="preserve"> </v>
      </c>
      <c r="N117" s="160"/>
    </row>
    <row r="118" spans="1:14" x14ac:dyDescent="0.25">
      <c r="A118" s="144" t="s">
        <v>468</v>
      </c>
      <c r="B118" s="145"/>
      <c r="C118" s="145"/>
      <c r="D118" s="145"/>
      <c r="E118" s="145"/>
      <c r="F118" s="145"/>
      <c r="G118" s="164">
        <v>17201</v>
      </c>
      <c r="H118" s="165"/>
      <c r="I118" s="165"/>
      <c r="J118" s="165"/>
      <c r="K118" s="164">
        <v>80579</v>
      </c>
      <c r="L118" s="166"/>
      <c r="M118" s="164">
        <f ca="1">IF(ISNUMBER(INDIRECT("K" &amp; ROW())/INDIRECT("G" &amp; ROW())),INDIRECT("K" &amp; ROW())/INDIRECT("G" &amp; ROW()), " ")</f>
        <v>4.6845532236497878</v>
      </c>
      <c r="N118" s="146" t="s">
        <v>874</v>
      </c>
    </row>
    <row r="119" spans="1:14" x14ac:dyDescent="0.25">
      <c r="A119" s="144" t="s">
        <v>473</v>
      </c>
      <c r="B119" s="145"/>
      <c r="C119" s="145"/>
      <c r="D119" s="145"/>
      <c r="E119" s="145"/>
      <c r="F119" s="145"/>
      <c r="G119" s="164"/>
      <c r="H119" s="165"/>
      <c r="I119" s="165"/>
      <c r="J119" s="165"/>
      <c r="K119" s="164"/>
      <c r="L119" s="166"/>
      <c r="M119" s="164" t="str">
        <f ca="1">IF(ISNUMBER(INDIRECT("K" &amp; ROW())/INDIRECT("G" &amp; ROW())),INDIRECT("K" &amp; ROW())/INDIRECT("G" &amp; ROW()), " ")</f>
        <v xml:space="preserve"> </v>
      </c>
      <c r="N119" s="146" t="s">
        <v>874</v>
      </c>
    </row>
    <row r="120" spans="1:14" x14ac:dyDescent="0.25">
      <c r="A120" s="144" t="s">
        <v>474</v>
      </c>
      <c r="B120" s="145"/>
      <c r="C120" s="145"/>
      <c r="D120" s="145"/>
      <c r="E120" s="145"/>
      <c r="F120" s="145"/>
      <c r="G120" s="164">
        <v>3906</v>
      </c>
      <c r="H120" s="165"/>
      <c r="I120" s="165"/>
      <c r="J120" s="165"/>
      <c r="K120" s="164">
        <v>43095</v>
      </c>
      <c r="L120" s="166"/>
      <c r="M120" s="164">
        <f ca="1">IF(ISNUMBER(INDIRECT("K" &amp; ROW())/INDIRECT("G" &amp; ROW())),INDIRECT("K" &amp; ROW())/INDIRECT("G" &amp; ROW()), " ")</f>
        <v>11.033026113671275</v>
      </c>
      <c r="N120" s="146" t="s">
        <v>874</v>
      </c>
    </row>
    <row r="121" spans="1:14" x14ac:dyDescent="0.25">
      <c r="A121" s="144" t="s">
        <v>475</v>
      </c>
      <c r="B121" s="145"/>
      <c r="C121" s="145"/>
      <c r="D121" s="145"/>
      <c r="E121" s="145"/>
      <c r="F121" s="145"/>
      <c r="G121" s="164">
        <v>13175</v>
      </c>
      <c r="H121" s="165"/>
      <c r="I121" s="165"/>
      <c r="J121" s="165"/>
      <c r="K121" s="164">
        <v>36961</v>
      </c>
      <c r="L121" s="166"/>
      <c r="M121" s="164">
        <f ca="1">IF(ISNUMBER(INDIRECT("K" &amp; ROW())/INDIRECT("G" &amp; ROW())),INDIRECT("K" &amp; ROW())/INDIRECT("G" &amp; ROW()), " ")</f>
        <v>2.8053889943074002</v>
      </c>
      <c r="N121" s="146" t="s">
        <v>874</v>
      </c>
    </row>
    <row r="122" spans="1:14" x14ac:dyDescent="0.25">
      <c r="A122" s="144" t="s">
        <v>476</v>
      </c>
      <c r="B122" s="145"/>
      <c r="C122" s="145"/>
      <c r="D122" s="145"/>
      <c r="E122" s="145"/>
      <c r="F122" s="145"/>
      <c r="G122" s="164">
        <v>124</v>
      </c>
      <c r="H122" s="165"/>
      <c r="I122" s="165"/>
      <c r="J122" s="165"/>
      <c r="K122" s="164">
        <v>585</v>
      </c>
      <c r="L122" s="166"/>
      <c r="M122" s="164">
        <f ca="1">IF(ISNUMBER(INDIRECT("K" &amp; ROW())/INDIRECT("G" &amp; ROW())),INDIRECT("K" &amp; ROW())/INDIRECT("G" &amp; ROW()), " ")</f>
        <v>4.717741935483871</v>
      </c>
      <c r="N122" s="146" t="s">
        <v>874</v>
      </c>
    </row>
    <row r="123" spans="1:14" x14ac:dyDescent="0.25">
      <c r="A123" s="147" t="s">
        <v>477</v>
      </c>
      <c r="B123" s="148"/>
      <c r="C123" s="148"/>
      <c r="D123" s="148"/>
      <c r="E123" s="148"/>
      <c r="F123" s="148"/>
      <c r="G123" s="167">
        <v>3546</v>
      </c>
      <c r="H123" s="168"/>
      <c r="I123" s="168"/>
      <c r="J123" s="168"/>
      <c r="K123" s="167">
        <v>33341</v>
      </c>
      <c r="L123" s="169"/>
      <c r="M123" s="167">
        <f ca="1">IF(ISNUMBER(INDIRECT("K" &amp; ROW())/INDIRECT("G" &amp; ROW())),INDIRECT("K" &amp; ROW())/INDIRECT("G" &amp; ROW()), " ")</f>
        <v>9.4024252679075015</v>
      </c>
      <c r="N123" s="149" t="s">
        <v>874</v>
      </c>
    </row>
    <row r="124" spans="1:14" x14ac:dyDescent="0.25">
      <c r="A124" s="147" t="s">
        <v>478</v>
      </c>
      <c r="B124" s="148"/>
      <c r="C124" s="148"/>
      <c r="D124" s="148"/>
      <c r="E124" s="148"/>
      <c r="F124" s="148"/>
      <c r="G124" s="167">
        <v>2218</v>
      </c>
      <c r="H124" s="168"/>
      <c r="I124" s="168"/>
      <c r="J124" s="168"/>
      <c r="K124" s="167">
        <v>19542</v>
      </c>
      <c r="L124" s="169"/>
      <c r="M124" s="167">
        <f ca="1">IF(ISNUMBER(INDIRECT("K" &amp; ROW())/INDIRECT("G" &amp; ROW())),INDIRECT("K" &amp; ROW())/INDIRECT("G" &amp; ROW()), " ")</f>
        <v>8.8106402164111817</v>
      </c>
      <c r="N124" s="149" t="s">
        <v>874</v>
      </c>
    </row>
    <row r="125" spans="1:14" x14ac:dyDescent="0.25">
      <c r="A125" s="147" t="s">
        <v>479</v>
      </c>
      <c r="B125" s="148"/>
      <c r="C125" s="148"/>
      <c r="D125" s="148"/>
      <c r="E125" s="148"/>
      <c r="F125" s="148"/>
      <c r="G125" s="167"/>
      <c r="H125" s="168"/>
      <c r="I125" s="168"/>
      <c r="J125" s="168"/>
      <c r="K125" s="167"/>
      <c r="L125" s="169"/>
      <c r="M125" s="167" t="str">
        <f ca="1">IF(ISNUMBER(INDIRECT("K" &amp; ROW())/INDIRECT("G" &amp; ROW())),INDIRECT("K" &amp; ROW())/INDIRECT("G" &amp; ROW()), " ")</f>
        <v xml:space="preserve"> </v>
      </c>
      <c r="N125" s="149" t="s">
        <v>874</v>
      </c>
    </row>
    <row r="126" spans="1:14" ht="30" customHeight="1" x14ac:dyDescent="0.25">
      <c r="A126" s="144" t="s">
        <v>480</v>
      </c>
      <c r="B126" s="145"/>
      <c r="C126" s="145"/>
      <c r="D126" s="145"/>
      <c r="E126" s="145"/>
      <c r="F126" s="145"/>
      <c r="G126" s="164">
        <v>660</v>
      </c>
      <c r="H126" s="165"/>
      <c r="I126" s="165"/>
      <c r="J126" s="165"/>
      <c r="K126" s="164">
        <v>4839</v>
      </c>
      <c r="L126" s="166"/>
      <c r="M126" s="164">
        <f ca="1">IF(ISNUMBER(INDIRECT("K" &amp; ROW())/INDIRECT("G" &amp; ROW())),INDIRECT("K" &amp; ROW())/INDIRECT("G" &amp; ROW()), " ")</f>
        <v>7.331818181818182</v>
      </c>
      <c r="N126" s="146" t="s">
        <v>874</v>
      </c>
    </row>
    <row r="127" spans="1:14" ht="30" customHeight="1" x14ac:dyDescent="0.25">
      <c r="A127" s="144" t="s">
        <v>481</v>
      </c>
      <c r="B127" s="145"/>
      <c r="C127" s="145"/>
      <c r="D127" s="145"/>
      <c r="E127" s="145"/>
      <c r="F127" s="145"/>
      <c r="G127" s="164">
        <v>3434</v>
      </c>
      <c r="H127" s="165"/>
      <c r="I127" s="165"/>
      <c r="J127" s="165"/>
      <c r="K127" s="164">
        <v>13809</v>
      </c>
      <c r="L127" s="166"/>
      <c r="M127" s="164">
        <f ca="1">IF(ISNUMBER(INDIRECT("K" &amp; ROW())/INDIRECT("G" &amp; ROW())),INDIRECT("K" &amp; ROW())/INDIRECT("G" &amp; ROW()), " ")</f>
        <v>4.0212580081537563</v>
      </c>
      <c r="N127" s="146" t="s">
        <v>874</v>
      </c>
    </row>
    <row r="128" spans="1:14" ht="30" customHeight="1" x14ac:dyDescent="0.25">
      <c r="A128" s="144" t="s">
        <v>482</v>
      </c>
      <c r="B128" s="145"/>
      <c r="C128" s="145"/>
      <c r="D128" s="145"/>
      <c r="E128" s="145"/>
      <c r="F128" s="145"/>
      <c r="G128" s="164">
        <v>17</v>
      </c>
      <c r="H128" s="165"/>
      <c r="I128" s="165"/>
      <c r="J128" s="165"/>
      <c r="K128" s="164">
        <v>90</v>
      </c>
      <c r="L128" s="166"/>
      <c r="M128" s="164">
        <f ca="1">IF(ISNUMBER(INDIRECT("K" &amp; ROW())/INDIRECT("G" &amp; ROW())),INDIRECT("K" &amp; ROW())/INDIRECT("G" &amp; ROW()), " ")</f>
        <v>5.2941176470588234</v>
      </c>
      <c r="N128" s="146" t="s">
        <v>874</v>
      </c>
    </row>
    <row r="129" spans="1:14" ht="30" customHeight="1" x14ac:dyDescent="0.25">
      <c r="A129" s="144" t="s">
        <v>483</v>
      </c>
      <c r="B129" s="145"/>
      <c r="C129" s="145"/>
      <c r="D129" s="145"/>
      <c r="E129" s="145"/>
      <c r="F129" s="145"/>
      <c r="G129" s="164">
        <v>7264</v>
      </c>
      <c r="H129" s="165"/>
      <c r="I129" s="165"/>
      <c r="J129" s="165"/>
      <c r="K129" s="164">
        <v>47178</v>
      </c>
      <c r="L129" s="166"/>
      <c r="M129" s="164">
        <f ca="1">IF(ISNUMBER(INDIRECT("K" &amp; ROW())/INDIRECT("G" &amp; ROW())),INDIRECT("K" &amp; ROW())/INDIRECT("G" &amp; ROW()), " ")</f>
        <v>6.4947687224669606</v>
      </c>
      <c r="N129" s="146" t="s">
        <v>874</v>
      </c>
    </row>
    <row r="130" spans="1:14" x14ac:dyDescent="0.25">
      <c r="A130" s="144" t="s">
        <v>484</v>
      </c>
      <c r="B130" s="145"/>
      <c r="C130" s="145"/>
      <c r="D130" s="145"/>
      <c r="E130" s="145"/>
      <c r="F130" s="145"/>
      <c r="G130" s="164">
        <v>3640</v>
      </c>
      <c r="H130" s="165"/>
      <c r="I130" s="165"/>
      <c r="J130" s="165"/>
      <c r="K130" s="164">
        <v>30303</v>
      </c>
      <c r="L130" s="166"/>
      <c r="M130" s="164">
        <f ca="1">IF(ISNUMBER(INDIRECT("K" &amp; ROW())/INDIRECT("G" &amp; ROW())),INDIRECT("K" &amp; ROW())/INDIRECT("G" &amp; ROW()), " ")</f>
        <v>8.3249999999999993</v>
      </c>
      <c r="N130" s="146" t="s">
        <v>874</v>
      </c>
    </row>
    <row r="131" spans="1:14" ht="30" customHeight="1" x14ac:dyDescent="0.25">
      <c r="A131" s="144" t="s">
        <v>485</v>
      </c>
      <c r="B131" s="145"/>
      <c r="C131" s="145"/>
      <c r="D131" s="145"/>
      <c r="E131" s="145"/>
      <c r="F131" s="145"/>
      <c r="G131" s="164">
        <v>1543</v>
      </c>
      <c r="H131" s="165"/>
      <c r="I131" s="165"/>
      <c r="J131" s="165"/>
      <c r="K131" s="164">
        <v>10943</v>
      </c>
      <c r="L131" s="166"/>
      <c r="M131" s="164">
        <f ca="1">IF(ISNUMBER(INDIRECT("K" &amp; ROW())/INDIRECT("G" &amp; ROW())),INDIRECT("K" &amp; ROW())/INDIRECT("G" &amp; ROW()), " ")</f>
        <v>7.0920285158781597</v>
      </c>
      <c r="N131" s="146" t="s">
        <v>874</v>
      </c>
    </row>
    <row r="132" spans="1:14" x14ac:dyDescent="0.25">
      <c r="A132" s="144" t="s">
        <v>486</v>
      </c>
      <c r="B132" s="145"/>
      <c r="C132" s="145"/>
      <c r="D132" s="145"/>
      <c r="E132" s="145"/>
      <c r="F132" s="145"/>
      <c r="G132" s="164">
        <v>6058</v>
      </c>
      <c r="H132" s="165"/>
      <c r="I132" s="165"/>
      <c r="J132" s="165"/>
      <c r="K132" s="164">
        <v>24763</v>
      </c>
      <c r="L132" s="166"/>
      <c r="M132" s="164">
        <f ca="1">IF(ISNUMBER(INDIRECT("K" &amp; ROW())/INDIRECT("G" &amp; ROW())),INDIRECT("K" &amp; ROW())/INDIRECT("G" &amp; ROW()), " ")</f>
        <v>4.0876526906569826</v>
      </c>
      <c r="N132" s="146" t="s">
        <v>874</v>
      </c>
    </row>
    <row r="133" spans="1:14" x14ac:dyDescent="0.25">
      <c r="A133" s="144" t="s">
        <v>487</v>
      </c>
      <c r="B133" s="145"/>
      <c r="C133" s="145"/>
      <c r="D133" s="145"/>
      <c r="E133" s="145"/>
      <c r="F133" s="145"/>
      <c r="G133" s="164">
        <v>27</v>
      </c>
      <c r="H133" s="165"/>
      <c r="I133" s="165"/>
      <c r="J133" s="165"/>
      <c r="K133" s="164">
        <v>268</v>
      </c>
      <c r="L133" s="166"/>
      <c r="M133" s="164">
        <f ca="1">IF(ISNUMBER(INDIRECT("K" &amp; ROW())/INDIRECT("G" &amp; ROW())),INDIRECT("K" &amp; ROW())/INDIRECT("G" &amp; ROW()), " ")</f>
        <v>9.9259259259259256</v>
      </c>
      <c r="N133" s="146" t="s">
        <v>874</v>
      </c>
    </row>
    <row r="134" spans="1:14" x14ac:dyDescent="0.25">
      <c r="A134" s="144" t="s">
        <v>488</v>
      </c>
      <c r="B134" s="145"/>
      <c r="C134" s="145"/>
      <c r="D134" s="145"/>
      <c r="E134" s="145"/>
      <c r="F134" s="145"/>
      <c r="G134" s="164"/>
      <c r="H134" s="165"/>
      <c r="I134" s="165"/>
      <c r="J134" s="165"/>
      <c r="K134" s="164"/>
      <c r="L134" s="166"/>
      <c r="M134" s="164" t="str">
        <f ca="1">IF(ISNUMBER(INDIRECT("K" &amp; ROW())/INDIRECT("G" &amp; ROW())),INDIRECT("K" &amp; ROW())/INDIRECT("G" &amp; ROW()), " ")</f>
        <v xml:space="preserve"> </v>
      </c>
      <c r="N134" s="146" t="s">
        <v>874</v>
      </c>
    </row>
    <row r="135" spans="1:14" x14ac:dyDescent="0.25">
      <c r="A135" s="144" t="s">
        <v>489</v>
      </c>
      <c r="B135" s="145"/>
      <c r="C135" s="145"/>
      <c r="D135" s="145"/>
      <c r="E135" s="145"/>
      <c r="F135" s="145"/>
      <c r="G135" s="164"/>
      <c r="H135" s="165"/>
      <c r="I135" s="165"/>
      <c r="J135" s="165"/>
      <c r="K135" s="164"/>
      <c r="L135" s="166"/>
      <c r="M135" s="164" t="str">
        <f ca="1">IF(ISNUMBER(INDIRECT("K" &amp; ROW())/INDIRECT("G" &amp; ROW())),INDIRECT("K" &amp; ROW())/INDIRECT("G" &amp; ROW()), " ")</f>
        <v xml:space="preserve"> </v>
      </c>
      <c r="N135" s="146" t="s">
        <v>874</v>
      </c>
    </row>
    <row r="136" spans="1:14" x14ac:dyDescent="0.25">
      <c r="A136" s="144" t="s">
        <v>490</v>
      </c>
      <c r="B136" s="145"/>
      <c r="C136" s="145"/>
      <c r="D136" s="145"/>
      <c r="E136" s="145"/>
      <c r="F136" s="145"/>
      <c r="G136" s="164">
        <v>37</v>
      </c>
      <c r="H136" s="165"/>
      <c r="I136" s="165"/>
      <c r="J136" s="165"/>
      <c r="K136" s="164">
        <v>163</v>
      </c>
      <c r="L136" s="166"/>
      <c r="M136" s="164">
        <f ca="1">IF(ISNUMBER(INDIRECT("K" &amp; ROW())/INDIRECT("G" &amp; ROW())),INDIRECT("K" &amp; ROW())/INDIRECT("G" &amp; ROW()), " ")</f>
        <v>4.4054054054054053</v>
      </c>
      <c r="N136" s="146" t="s">
        <v>874</v>
      </c>
    </row>
    <row r="137" spans="1:14" x14ac:dyDescent="0.25">
      <c r="A137" s="144" t="s">
        <v>491</v>
      </c>
      <c r="B137" s="145"/>
      <c r="C137" s="145"/>
      <c r="D137" s="145"/>
      <c r="E137" s="145"/>
      <c r="F137" s="145"/>
      <c r="G137" s="164">
        <v>285</v>
      </c>
      <c r="H137" s="165"/>
      <c r="I137" s="165"/>
      <c r="J137" s="165"/>
      <c r="K137" s="164">
        <v>1106</v>
      </c>
      <c r="L137" s="166"/>
      <c r="M137" s="164">
        <f ca="1">IF(ISNUMBER(INDIRECT("K" &amp; ROW())/INDIRECT("G" &amp; ROW())),INDIRECT("K" &amp; ROW())/INDIRECT("G" &amp; ROW()), " ")</f>
        <v>3.880701754385965</v>
      </c>
      <c r="N137" s="146" t="s">
        <v>874</v>
      </c>
    </row>
    <row r="138" spans="1:14" x14ac:dyDescent="0.25">
      <c r="A138" s="144" t="s">
        <v>492</v>
      </c>
      <c r="B138" s="145"/>
      <c r="C138" s="145"/>
      <c r="D138" s="145"/>
      <c r="E138" s="145"/>
      <c r="F138" s="145"/>
      <c r="G138" s="164">
        <v>22965</v>
      </c>
      <c r="H138" s="165"/>
      <c r="I138" s="165"/>
      <c r="J138" s="165"/>
      <c r="K138" s="164">
        <v>133462</v>
      </c>
      <c r="L138" s="166"/>
      <c r="M138" s="164">
        <f ca="1">IF(ISNUMBER(INDIRECT("K" &amp; ROW())/INDIRECT("G" &amp; ROW())),INDIRECT("K" &amp; ROW())/INDIRECT("G" &amp; ROW()), " ")</f>
        <v>5.8115392989331589</v>
      </c>
      <c r="N138" s="146" t="s">
        <v>874</v>
      </c>
    </row>
    <row r="139" spans="1:14" ht="30" customHeight="1" x14ac:dyDescent="0.25">
      <c r="A139" s="144" t="s">
        <v>493</v>
      </c>
      <c r="B139" s="145"/>
      <c r="C139" s="145"/>
      <c r="D139" s="145"/>
      <c r="E139" s="145"/>
      <c r="F139" s="145"/>
      <c r="G139" s="164">
        <v>2562.2600000000002</v>
      </c>
      <c r="H139" s="165"/>
      <c r="I139" s="165"/>
      <c r="J139" s="165"/>
      <c r="K139" s="164">
        <v>8302.19</v>
      </c>
      <c r="L139" s="166"/>
      <c r="M139" s="164">
        <f ca="1">IF(ISNUMBER(INDIRECT("K" &amp; ROW())/INDIRECT("G" &amp; ROW())),INDIRECT("K" &amp; ROW())/INDIRECT("G" &amp; ROW()), " ")</f>
        <v>3.2401824951410081</v>
      </c>
      <c r="N139" s="146" t="s">
        <v>874</v>
      </c>
    </row>
    <row r="140" spans="1:14" x14ac:dyDescent="0.25">
      <c r="A140" s="147" t="s">
        <v>494</v>
      </c>
      <c r="B140" s="148"/>
      <c r="C140" s="148"/>
      <c r="D140" s="148"/>
      <c r="E140" s="148"/>
      <c r="F140" s="148"/>
      <c r="G140" s="167">
        <v>25527.26</v>
      </c>
      <c r="H140" s="168"/>
      <c r="I140" s="168"/>
      <c r="J140" s="168"/>
      <c r="K140" s="167">
        <v>141764.19</v>
      </c>
      <c r="L140" s="169"/>
      <c r="M140" s="167">
        <f ca="1">IF(ISNUMBER(INDIRECT("K" &amp; ROW())/INDIRECT("G" &amp; ROW())),INDIRECT("K" &amp; ROW())/INDIRECT("G" &amp; ROW()), " ")</f>
        <v>5.5534432602637338</v>
      </c>
      <c r="N140" s="149" t="s">
        <v>874</v>
      </c>
    </row>
    <row r="141" spans="1:14" x14ac:dyDescent="0.25">
      <c r="A141" s="48"/>
      <c r="G141" s="67"/>
      <c r="H141" s="68"/>
      <c r="I141" s="68"/>
      <c r="J141" s="68"/>
      <c r="K141" s="67"/>
      <c r="L141" s="69"/>
      <c r="M141" s="67"/>
      <c r="N141" s="48"/>
    </row>
    <row r="142" spans="1:14" x14ac:dyDescent="0.25">
      <c r="A142" s="28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70"/>
      <c r="M142" s="29"/>
      <c r="N142" s="29"/>
    </row>
    <row r="143" spans="1:14" x14ac:dyDescent="0.25">
      <c r="A143" s="75" t="s">
        <v>68</v>
      </c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70"/>
      <c r="M143" s="29"/>
      <c r="N143" s="29"/>
    </row>
    <row r="144" spans="1:14" x14ac:dyDescent="0.25">
      <c r="A144" s="39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70"/>
      <c r="M144" s="29"/>
      <c r="N144" s="29"/>
    </row>
    <row r="145" spans="1:14" x14ac:dyDescent="0.25">
      <c r="A145" s="75" t="s">
        <v>69</v>
      </c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70"/>
      <c r="M145" s="29"/>
      <c r="N145" s="29"/>
    </row>
  </sheetData>
  <mergeCells count="56">
    <mergeCell ref="A136:F136"/>
    <mergeCell ref="A137:F137"/>
    <mergeCell ref="A138:F138"/>
    <mergeCell ref="A139:F139"/>
    <mergeCell ref="A140:F140"/>
    <mergeCell ref="A130:F130"/>
    <mergeCell ref="A131:F131"/>
    <mergeCell ref="A132:F132"/>
    <mergeCell ref="A133:F133"/>
    <mergeCell ref="A134:F134"/>
    <mergeCell ref="A135:F135"/>
    <mergeCell ref="A124:F124"/>
    <mergeCell ref="A125:F125"/>
    <mergeCell ref="A126:F126"/>
    <mergeCell ref="A127:F127"/>
    <mergeCell ref="A128:F128"/>
    <mergeCell ref="A129:F129"/>
    <mergeCell ref="A118:F118"/>
    <mergeCell ref="A119:F119"/>
    <mergeCell ref="A120:F120"/>
    <mergeCell ref="A121:F121"/>
    <mergeCell ref="A122:F122"/>
    <mergeCell ref="A123:F123"/>
    <mergeCell ref="A24:N24"/>
    <mergeCell ref="A25:N25"/>
    <mergeCell ref="A43:N43"/>
    <mergeCell ref="A53:N53"/>
    <mergeCell ref="A112:N112"/>
    <mergeCell ref="A113:N113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2015-04-24T10:22:20Z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