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3" activeTab="21"/>
  </bookViews>
  <sheets>
    <sheet name="1" sheetId="3" r:id="rId1"/>
    <sheet name="1а" sheetId="4" r:id="rId2"/>
    <sheet name="1б" sheetId="5" r:id="rId3"/>
    <sheet name="3" sheetId="6" r:id="rId4"/>
    <sheet name="3А" sheetId="7" r:id="rId5"/>
    <sheet name="3Б" sheetId="8" r:id="rId6"/>
    <sheet name="5" sheetId="9" r:id="rId7"/>
    <sheet name="6" sheetId="10" r:id="rId8"/>
    <sheet name="6а" sheetId="11" r:id="rId9"/>
    <sheet name="7" sheetId="12" r:id="rId10"/>
    <sheet name="9" sheetId="13" r:id="rId11"/>
    <sheet name="11" sheetId="14" r:id="rId12"/>
    <sheet name="13" sheetId="15" r:id="rId13"/>
    <sheet name="15" sheetId="16" r:id="rId14"/>
    <sheet name="17" sheetId="17" r:id="rId15"/>
    <sheet name="19" sheetId="18" r:id="rId16"/>
    <sheet name="21" sheetId="19" r:id="rId17"/>
    <sheet name="21а" sheetId="20" r:id="rId18"/>
    <sheet name="22" sheetId="21" r:id="rId19"/>
    <sheet name="25" sheetId="22" r:id="rId20"/>
    <sheet name="26" sheetId="23" r:id="rId21"/>
    <sheet name="27" sheetId="24" r:id="rId22"/>
    <sheet name="24" sheetId="25" r:id="rId23"/>
    <sheet name="23" sheetId="26" r:id="rId24"/>
  </sheets>
  <calcPr calcId="125725" refMode="R1C1"/>
</workbook>
</file>

<file path=xl/calcChain.xml><?xml version="1.0" encoding="utf-8"?>
<calcChain xmlns="http://schemas.openxmlformats.org/spreadsheetml/2006/main">
  <c r="D28" i="24"/>
  <c r="D28" i="23" l="1"/>
  <c r="D22"/>
  <c r="D28" i="22" l="1"/>
  <c r="D28" i="26" l="1"/>
  <c r="D22"/>
  <c r="D28" i="21" l="1"/>
  <c r="D22"/>
  <c r="D25" i="20" l="1"/>
  <c r="D28" i="19" l="1"/>
  <c r="D28" i="18" l="1"/>
  <c r="D28" i="17" l="1"/>
  <c r="D22"/>
  <c r="D31" i="16" l="1"/>
  <c r="D25" i="14" l="1"/>
  <c r="D28" i="12" l="1"/>
  <c r="D28" i="11" l="1"/>
  <c r="D22"/>
  <c r="D28" i="9" l="1"/>
  <c r="D22"/>
  <c r="D28" i="8" l="1"/>
  <c r="D28" i="6" l="1"/>
  <c r="D22" i="25" l="1"/>
  <c r="D28" s="1"/>
  <c r="D22" i="24"/>
  <c r="D22" i="22"/>
  <c r="D22" i="19"/>
  <c r="D22" i="18"/>
  <c r="D25" i="16"/>
  <c r="D22" i="15"/>
  <c r="D28" s="1"/>
  <c r="D25" i="13"/>
  <c r="D22" i="12"/>
  <c r="D22" i="10"/>
  <c r="D28" s="1"/>
  <c r="D22" i="8"/>
  <c r="D25" i="7"/>
  <c r="D31" s="1"/>
  <c r="D22" i="6"/>
  <c r="D25" i="5"/>
  <c r="D31" s="1"/>
  <c r="D31" i="4" l="1"/>
  <c r="D21" i="20" l="1"/>
  <c r="D23"/>
  <c r="D22" s="1"/>
  <c r="D31" s="1"/>
  <c r="D22" i="16"/>
  <c r="D15"/>
  <c r="D22" i="14"/>
  <c r="D31" s="1"/>
  <c r="D15"/>
  <c r="D21" i="13"/>
  <c r="D24"/>
  <c r="D22" s="1"/>
  <c r="D31" s="1"/>
  <c r="D15"/>
  <c r="D15" i="4"/>
  <c r="D15" i="5"/>
  <c r="D22"/>
  <c r="D16" i="3"/>
  <c r="D23"/>
  <c r="D15" i="7"/>
  <c r="D22"/>
  <c r="D22" i="4"/>
  <c r="D25"/>
  <c r="D26" i="3"/>
  <c r="D15" i="20"/>
  <c r="D15" i="26"/>
  <c r="D15" i="25"/>
  <c r="D15" i="24"/>
  <c r="D15" i="23"/>
  <c r="D15" i="22"/>
  <c r="D15" i="21"/>
  <c r="D15" i="19"/>
  <c r="D15" i="18"/>
  <c r="D15" i="17"/>
  <c r="D15" i="15"/>
  <c r="D15" i="12"/>
  <c r="D15" i="11"/>
  <c r="D15" i="10"/>
  <c r="D15" i="9"/>
  <c r="D15" i="8"/>
  <c r="D15" i="6"/>
  <c r="D32" i="3" l="1"/>
</calcChain>
</file>

<file path=xl/sharedStrings.xml><?xml version="1.0" encoding="utf-8"?>
<sst xmlns="http://schemas.openxmlformats.org/spreadsheetml/2006/main" count="829" uniqueCount="97">
  <si>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</si>
  <si>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</si>
  <si>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</si>
  <si>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</si>
  <si>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</si>
  <si>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</si>
  <si>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</si>
  <si>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Мира  , д. 1</t>
  </si>
  <si>
    <t>Общая площадь жилых помещений: 1501,4   м2, юридическое лицо 32,4м2</t>
  </si>
  <si>
    <t>1.</t>
  </si>
  <si>
    <t xml:space="preserve">Начислено всего на содержание МКД, в том числе: </t>
  </si>
  <si>
    <t>ип Плотников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</si>
  <si>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</si>
  <si>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</si>
  <si>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</si>
  <si>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</si>
  <si>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</si>
  <si>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юридическое лицо</t>
  </si>
  <si>
    <t>2.</t>
  </si>
  <si>
    <t>Уплачено всего:</t>
  </si>
  <si>
    <t>уплачено</t>
  </si>
  <si>
    <t>3.</t>
  </si>
  <si>
    <t>Фактические расходы на содержание МКД, в том числе</t>
  </si>
  <si>
    <t>3.1.</t>
  </si>
  <si>
    <t>3.2</t>
  </si>
  <si>
    <t>3.3</t>
  </si>
  <si>
    <t>3.4</t>
  </si>
  <si>
    <t>3.5</t>
  </si>
  <si>
    <t>материалы</t>
  </si>
  <si>
    <t>Капитальный ремонт</t>
  </si>
  <si>
    <t>исп. Экономист</t>
  </si>
  <si>
    <t>тел 8(351)52 4-92-97</t>
  </si>
  <si>
    <t>по адресу: ул. Мира  , д. 1а</t>
  </si>
  <si>
    <t>Общая площадь жилых помещений: 1444,0   м2, юр.лицо 54,4м2</t>
  </si>
  <si>
    <t>ип Даренских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</si>
  <si>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</si>
  <si>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</si>
  <si>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 xml:space="preserve">Выполнение работ по обслуживанию электорустановок и электрооборудования </t>
  </si>
  <si>
    <t>по адресу: ул. Мира  , д. 1 "б"</t>
  </si>
  <si>
    <t>Общая площадь жилых помещений: 1487,6   м2, юр.лицо 492,7м2</t>
  </si>
  <si>
    <t>ЗАО Тандер</t>
  </si>
  <si>
    <t>по адресу: ул. Мира  , д. 3</t>
  </si>
  <si>
    <t>Общая площадь жилых помещений: 1496,5   м2</t>
  </si>
  <si>
    <t>Уплачено:</t>
  </si>
  <si>
    <t>по адресу: ул. Мира  , д. 3 А</t>
  </si>
  <si>
    <t>Общая площадь жилых помещений: 1228,2   м2 , юрид.лицо 40,00м2</t>
  </si>
  <si>
    <t>ип Ковалева ГИ</t>
  </si>
  <si>
    <t>по адресу: ул. Мира  , д. 3 Б</t>
  </si>
  <si>
    <t>Общая площадь жилых помещений: 1754,9   м2</t>
  </si>
  <si>
    <t>по адресу: ул. Мира  , д. 5</t>
  </si>
  <si>
    <t>Общая площадь жилых помещений: 1509,4   м2</t>
  </si>
  <si>
    <t>по адресу: ул. Мира  , д. 6</t>
  </si>
  <si>
    <t>Общая площадь жилых помещений: 3183,2   м2</t>
  </si>
  <si>
    <t>по адресу: ул. Мира  , д. 6 А</t>
  </si>
  <si>
    <t>Общая площадь жилых помещений: 3126,3   м2</t>
  </si>
  <si>
    <t>по адресу: ул. Мира  , д. 7</t>
  </si>
  <si>
    <t>Общая площадь жилых помещений: 1488,6   м2</t>
  </si>
  <si>
    <t>по адресу: ул. Мира  , д. 9</t>
  </si>
  <si>
    <t>Общая площадь жилых помещений: 1358,6   м2 ; юрид лицо 161,50м2</t>
  </si>
  <si>
    <t>ип Блинова</t>
  </si>
  <si>
    <t>оао Асбестоцем (спектр)</t>
  </si>
  <si>
    <t>по адресу: ул. Мира  , д. 11</t>
  </si>
  <si>
    <t>Общая площадь жилых помещений: 1399,0  м2, юридическое лицо 115,2 м2</t>
  </si>
  <si>
    <t>по адресу: ул. Мира  , д. 13</t>
  </si>
  <si>
    <t>Общая площадь жилых помещений: 1507,6  м2</t>
  </si>
  <si>
    <t>по адресу: ул. Мира  , д. 15</t>
  </si>
  <si>
    <t>Общая площадь жилых помещений: 1428,6  м2, юрид.лицо 74м2</t>
  </si>
  <si>
    <t>ооо смак</t>
  </si>
  <si>
    <t>по адресу: ул. Мира  , д. 17</t>
  </si>
  <si>
    <t>Общая площадь жилых помещений: 1501,6  м2</t>
  </si>
  <si>
    <t>по адресу: ул. Мира  , д. 19</t>
  </si>
  <si>
    <t>Общая площадь жилых помещений: 1514,5  м2</t>
  </si>
  <si>
    <t>по адресу: ул. Мира  , д. 21</t>
  </si>
  <si>
    <t>Общая площадь жилых помещений: 1504,2  м2</t>
  </si>
  <si>
    <t>по адресу: ул. Мира  , д. 21 А</t>
  </si>
  <si>
    <t>Общая площадь жилых помещений: 1537,4  м2, юрид. Лицо 498,0м2</t>
  </si>
  <si>
    <t>ип Адрахимова</t>
  </si>
  <si>
    <t>Коргунов</t>
  </si>
  <si>
    <t>ОАО Асбестоцемент</t>
  </si>
  <si>
    <t>ип Филимонова</t>
  </si>
  <si>
    <t>ип Федетовских</t>
  </si>
  <si>
    <t xml:space="preserve">собственники </t>
  </si>
  <si>
    <t>по адресу: ул. Мира  , д. 22</t>
  </si>
  <si>
    <t>Общая площадь жилых помещений: 2018,4  м2</t>
  </si>
  <si>
    <t>по адресу: ул. Мира  , д. 25</t>
  </si>
  <si>
    <t>Общая площадь жилых помещений: 1268,20  м2</t>
  </si>
  <si>
    <t>по адресу: ул. Мира  , д. 26</t>
  </si>
  <si>
    <t>Общая площадь жилых помещений: 955,9  м2</t>
  </si>
  <si>
    <t>по адресу: ул. Мира  , д. 27</t>
  </si>
  <si>
    <t>Общая площадь жилых помещений: 1256,6  м2</t>
  </si>
  <si>
    <t>по адресу: ул. Мира  , д. 24</t>
  </si>
  <si>
    <t>Общая площадь жилых помещений: 2005,20  м2</t>
  </si>
  <si>
    <t>по адресу: ул. Мира  , д. 23</t>
  </si>
  <si>
    <t>Общая площадь жилых помещений: 1251,60  м2</t>
  </si>
  <si>
    <t>оао Асбестоцемент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</si>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</sst>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3"/>
      <name val="Times New Roman"/>
      <family val="1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horizontal="right" vertical="top" wrapText="1"/>
    </xf>
  </cellStyleXfs>
  <cellXfs count="4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2" fontId="6" fillId="0" borderId="1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4" fillId="0" borderId="1" xfId="0" applyNumberFormat="1" applyFont="1" applyBorder="1" applyAlignment="1">
      <alignment horizontal="center" wrapText="1"/>
    </xf>
    <xf numFmtId="0" fontId="8" fillId="0" borderId="0" xfId="0" applyFont="1"/>
    <xf numFmtId="0" fontId="0" fillId="0" borderId="0" xfId="0" applyFont="1"/>
    <xf numFmtId="0" fontId="9" fillId="0" borderId="0" xfId="0" applyFont="1" applyAlignment="1">
      <alignment horizontal="right"/>
    </xf>
    <xf numFmtId="2" fontId="10" fillId="0" borderId="1" xfId="0" applyNumberFormat="1" applyFont="1" applyBorder="1"/>
    <xf numFmtId="2" fontId="5" fillId="0" borderId="1" xfId="0" applyNumberFormat="1" applyFont="1" applyBorder="1" applyAlignment="1">
      <alignment horizontal="center" wrapText="1"/>
    </xf>
    <xf numFmtId="2" fontId="11" fillId="0" borderId="1" xfId="0" applyNumberFormat="1" applyFont="1" applyBorder="1"/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13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11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2" fontId="0" fillId="0" borderId="0" xfId="0" applyNumberFormat="1"/>
    <xf numFmtId="2" fontId="15" fillId="0" borderId="1" xfId="0" applyNumberFormat="1" applyFont="1" applyBorder="1"/>
    <xf numFmtId="0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top" wrapText="1"/>
    </xf>
    <xf numFmtId="2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vertical="center"/>
    </xf>
    <xf numFmtId="0" fontId="16" fillId="0" borderId="1" xfId="1" applyFont="1" applyBorder="1" applyAlignment="1">
      <alignment horizontal="right" vertical="top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workbookViewId="0">
      <selection activeCell="C35" sqref="C3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</v>
      </c>
    </row>
    <row r="11" spans="2:5" ht="15.75">
      <c r="C11" s="4"/>
    </row>
    <row r="12" spans="2:5" ht="15.75">
      <c r="B12" s="4" t="s">
        <v>8</v>
      </c>
    </row>
    <row r="13" spans="2:5" ht="15.75">
      <c r="B13" s="4"/>
    </row>
    <row r="14" spans="2:5" ht="11.25" customHeight="1"/>
    <row r="15" spans="2:5" ht="15" hidden="1" customHeight="1">
      <c r="B15" s="5"/>
      <c r="C15" s="5"/>
      <c r="D15" s="5"/>
    </row>
    <row r="16" spans="2:5" ht="21" customHeight="1">
      <c r="B16" s="38" t="s">
        <v>9</v>
      </c>
      <c r="C16" s="6" t="s">
        <v>10</v>
      </c>
      <c r="D16" s="18">
        <f>SUM(D17:D22)</f>
        <v>194389.92</v>
      </c>
      <c r="E16" s="12" t="s">
        <v>11</v>
      </c>
    </row>
    <row r="17" spans="2:5">
      <c r="B17" s="39"/>
      <c r="C17" s="7" t="s">
        <v>12</v>
      </c>
      <c r="D17" s="8">
        <v>175730.02</v>
      </c>
    </row>
    <row r="18" spans="2:5">
      <c r="B18" s="39"/>
      <c r="C18" s="7" t="s">
        <v>13</v>
      </c>
      <c r="D18" s="8">
        <v>246.6</v>
      </c>
    </row>
    <row r="19" spans="2:5">
      <c r="B19" s="39"/>
      <c r="C19" s="7" t="s">
        <v>14</v>
      </c>
      <c r="D19" s="8">
        <v>11380.67</v>
      </c>
    </row>
    <row r="20" spans="2:5">
      <c r="B20" s="39"/>
      <c r="C20" s="7" t="s">
        <v>15</v>
      </c>
      <c r="D20" s="8">
        <v>1818.87</v>
      </c>
    </row>
    <row r="21" spans="2:5">
      <c r="B21" s="40"/>
      <c r="C21" s="7" t="s">
        <v>16</v>
      </c>
      <c r="D21" s="8">
        <v>432</v>
      </c>
    </row>
    <row r="22" spans="2:5">
      <c r="B22" s="28"/>
      <c r="C22" s="7" t="s">
        <v>17</v>
      </c>
      <c r="D22" s="23">
        <v>4781.76</v>
      </c>
      <c r="E22">
        <v>4781.76</v>
      </c>
    </row>
    <row r="23" spans="2:5" ht="16.5" customHeight="1">
      <c r="B23" s="9" t="s">
        <v>18</v>
      </c>
      <c r="C23" s="10" t="s">
        <v>19</v>
      </c>
      <c r="D23" s="8">
        <f>SUM(D24:D25)</f>
        <v>158747.66999999998</v>
      </c>
    </row>
    <row r="24" spans="2:5">
      <c r="B24" s="9"/>
      <c r="C24" s="7" t="s">
        <v>20</v>
      </c>
      <c r="D24" s="8">
        <v>153659.37</v>
      </c>
    </row>
    <row r="25" spans="2:5">
      <c r="B25" s="9"/>
      <c r="C25" s="7" t="s">
        <v>17</v>
      </c>
      <c r="D25" s="23">
        <v>5088.3</v>
      </c>
      <c r="E25">
        <v>5088.3</v>
      </c>
    </row>
    <row r="26" spans="2:5" ht="18" customHeight="1">
      <c r="B26" s="9" t="s">
        <v>21</v>
      </c>
      <c r="C26" s="10" t="s">
        <v>22</v>
      </c>
      <c r="D26" s="17">
        <f>SUM(D27:D31)</f>
        <v>166719.03999999998</v>
      </c>
    </row>
    <row r="27" spans="2:5" ht="66" customHeight="1">
      <c r="B27" s="35" t="s">
        <v>23</v>
      </c>
      <c r="C27" s="7" t="s">
        <v>35</v>
      </c>
      <c r="D27" s="32">
        <v>134330.85999999999</v>
      </c>
    </row>
    <row r="28" spans="2:5" ht="45">
      <c r="B28" s="36" t="s">
        <v>24</v>
      </c>
      <c r="C28" s="7" t="s">
        <v>36</v>
      </c>
      <c r="D28" s="31">
        <v>23968.84</v>
      </c>
    </row>
    <row r="29" spans="2:5" ht="30">
      <c r="B29" s="36" t="s">
        <v>26</v>
      </c>
      <c r="C29" s="7" t="s">
        <v>37</v>
      </c>
      <c r="D29" s="31">
        <v>7438.75</v>
      </c>
    </row>
    <row r="30" spans="2:5">
      <c r="B30" s="36" t="s">
        <v>27</v>
      </c>
      <c r="C30" s="7" t="s">
        <v>28</v>
      </c>
      <c r="D30" s="32">
        <v>980.59</v>
      </c>
    </row>
    <row r="31" spans="2:5" ht="17.25" customHeight="1">
      <c r="B31" s="37">
        <v>4</v>
      </c>
      <c r="C31" s="7" t="s">
        <v>29</v>
      </c>
      <c r="D31" s="11">
        <v>0</v>
      </c>
    </row>
    <row r="32" spans="2:5">
      <c r="B32" s="37" t="s">
        <v>95</v>
      </c>
      <c r="C32" s="11" t="s">
        <v>96</v>
      </c>
      <c r="D32" s="29">
        <f>D23-D26</f>
        <v>-7971.3699999999953</v>
      </c>
    </row>
    <row r="39" spans="1:1" ht="28.5" customHeight="1"/>
    <row r="46" spans="1:1">
      <c r="A46" s="12" t="s">
        <v>30</v>
      </c>
    </row>
    <row r="47" spans="1:1">
      <c r="A47" s="12" t="s">
        <v>31</v>
      </c>
    </row>
  </sheetData>
  <mergeCells count="1">
    <mergeCell ref="B16:B21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D21" sqref="D21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55</v>
      </c>
    </row>
    <row r="11" spans="2:5" ht="15.75">
      <c r="C11" s="4"/>
    </row>
    <row r="12" spans="2:5" ht="15.75">
      <c r="B12" s="4"/>
      <c r="C12" s="4" t="s">
        <v>56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3">
        <f>SUM(D16:D20)</f>
        <v>188736.47999999998</v>
      </c>
    </row>
    <row r="16" spans="2:5">
      <c r="B16" s="39"/>
      <c r="C16" s="7" t="s">
        <v>12</v>
      </c>
      <c r="D16" s="8">
        <v>175149.06</v>
      </c>
    </row>
    <row r="17" spans="2:4">
      <c r="B17" s="39"/>
      <c r="C17" s="7" t="s">
        <v>13</v>
      </c>
      <c r="D17" s="8">
        <v>0</v>
      </c>
    </row>
    <row r="18" spans="2:4">
      <c r="B18" s="39"/>
      <c r="C18" s="7" t="s">
        <v>14</v>
      </c>
      <c r="D18" s="8">
        <v>11343.9</v>
      </c>
    </row>
    <row r="19" spans="2:4">
      <c r="B19" s="39"/>
      <c r="C19" s="7" t="s">
        <v>15</v>
      </c>
      <c r="D19" s="8">
        <v>1883.52</v>
      </c>
    </row>
    <row r="20" spans="2:4">
      <c r="B20" s="40"/>
      <c r="C20" s="7" t="s">
        <v>16</v>
      </c>
      <c r="D20" s="8">
        <v>360</v>
      </c>
    </row>
    <row r="21" spans="2:4">
      <c r="B21" s="9" t="s">
        <v>18</v>
      </c>
      <c r="C21" s="7" t="s">
        <v>43</v>
      </c>
      <c r="D21" s="34">
        <v>163705.82999999999</v>
      </c>
    </row>
    <row r="22" spans="2:4" ht="15.75" customHeight="1">
      <c r="B22" s="9" t="s">
        <v>21</v>
      </c>
      <c r="C22" s="10" t="s">
        <v>22</v>
      </c>
      <c r="D22" s="17">
        <f>SUM(D23:D27)</f>
        <v>154963.18</v>
      </c>
    </row>
    <row r="23" spans="2:4" ht="60">
      <c r="B23" s="35" t="s">
        <v>23</v>
      </c>
      <c r="C23" s="7" t="s">
        <v>35</v>
      </c>
      <c r="D23" s="32">
        <v>130372.43</v>
      </c>
    </row>
    <row r="24" spans="2:4" ht="45">
      <c r="B24" s="36" t="s">
        <v>24</v>
      </c>
      <c r="C24" s="7" t="s">
        <v>36</v>
      </c>
      <c r="D24" s="41">
        <v>17152</v>
      </c>
    </row>
    <row r="25" spans="2:4" ht="30" customHeight="1">
      <c r="B25" s="36" t="s">
        <v>26</v>
      </c>
      <c r="C25" s="7" t="s">
        <v>37</v>
      </c>
      <c r="D25" s="41">
        <v>7438.75</v>
      </c>
    </row>
    <row r="26" spans="2:4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8742.6499999999942</v>
      </c>
    </row>
    <row r="30" spans="2:4" ht="60.75" customHeight="1"/>
    <row r="38" spans="1:1" ht="30.7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opLeftCell="A19" workbookViewId="0">
      <selection activeCell="C41" sqref="C41"/>
    </sheetView>
  </sheetViews>
  <sheetFormatPr defaultRowHeight="15"/>
  <cols>
    <col min="3" max="3" width="58.7109375" customWidth="1"/>
    <col min="4" max="4" width="13.85546875" customWidth="1"/>
  </cols>
  <sheetData>
    <row r="1" spans="2:6" ht="4.5" customHeight="1"/>
    <row r="2" spans="2:6" ht="15.75">
      <c r="D2" s="1" t="s">
        <v>0</v>
      </c>
      <c r="E2" s="1"/>
    </row>
    <row r="3" spans="2:6" ht="15.75">
      <c r="D3" s="1" t="s">
        <v>1</v>
      </c>
      <c r="E3" s="1"/>
    </row>
    <row r="4" spans="2:6" ht="15.75">
      <c r="D4" s="1" t="s">
        <v>2</v>
      </c>
      <c r="E4" s="1"/>
    </row>
    <row r="5" spans="2:6" ht="15.75">
      <c r="D5" s="1" t="s">
        <v>3</v>
      </c>
      <c r="E5" s="1"/>
    </row>
    <row r="6" spans="2:6" ht="15.75">
      <c r="D6" s="1" t="s">
        <v>4</v>
      </c>
      <c r="E6" s="1"/>
    </row>
    <row r="7" spans="2:6" ht="15.75">
      <c r="D7" s="2"/>
    </row>
    <row r="8" spans="2:6" ht="15.75">
      <c r="C8" s="3" t="s">
        <v>5</v>
      </c>
    </row>
    <row r="9" spans="2:6" ht="15.75">
      <c r="C9" s="3" t="s">
        <v>6</v>
      </c>
    </row>
    <row r="10" spans="2:6" ht="15.75">
      <c r="C10" s="3" t="s">
        <v>57</v>
      </c>
    </row>
    <row r="11" spans="2:6" ht="15.75">
      <c r="C11" s="4"/>
    </row>
    <row r="12" spans="2:6" ht="15.75">
      <c r="B12" s="4"/>
      <c r="C12" s="14" t="s">
        <v>58</v>
      </c>
    </row>
    <row r="13" spans="2:6" ht="11.25" customHeight="1"/>
    <row r="14" spans="2:6" ht="15" hidden="1" customHeight="1">
      <c r="B14" s="5"/>
      <c r="C14" s="5"/>
      <c r="D14" s="5"/>
    </row>
    <row r="15" spans="2:6" ht="21" customHeight="1">
      <c r="B15" s="38" t="s">
        <v>9</v>
      </c>
      <c r="C15" s="6" t="s">
        <v>10</v>
      </c>
      <c r="D15" s="18">
        <f>SUM(D16:D21)</f>
        <v>194197.02999999997</v>
      </c>
      <c r="E15" s="12" t="s">
        <v>59</v>
      </c>
      <c r="F15" s="26" t="s">
        <v>60</v>
      </c>
    </row>
    <row r="16" spans="2:6">
      <c r="B16" s="39"/>
      <c r="C16" s="7" t="s">
        <v>12</v>
      </c>
      <c r="D16" s="8">
        <v>159659.44</v>
      </c>
    </row>
    <row r="17" spans="2:6">
      <c r="B17" s="39"/>
      <c r="C17" s="7" t="s">
        <v>13</v>
      </c>
      <c r="D17" s="8">
        <v>0</v>
      </c>
    </row>
    <row r="18" spans="2:6">
      <c r="B18" s="39"/>
      <c r="C18" s="7" t="s">
        <v>14</v>
      </c>
      <c r="D18" s="8">
        <v>10340.549999999999</v>
      </c>
    </row>
    <row r="19" spans="2:6">
      <c r="B19" s="39"/>
      <c r="C19" s="7" t="s">
        <v>15</v>
      </c>
      <c r="D19" s="8">
        <v>1674.24</v>
      </c>
    </row>
    <row r="20" spans="2:6">
      <c r="B20" s="40"/>
      <c r="C20" s="7" t="s">
        <v>16</v>
      </c>
      <c r="D20" s="8">
        <v>144</v>
      </c>
    </row>
    <row r="21" spans="2:6">
      <c r="B21" s="28"/>
      <c r="C21" s="7" t="s">
        <v>17</v>
      </c>
      <c r="D21" s="8">
        <f>E21+F21</f>
        <v>22378.799999999999</v>
      </c>
      <c r="E21">
        <v>11954.16</v>
      </c>
      <c r="F21">
        <v>10424.64</v>
      </c>
    </row>
    <row r="22" spans="2:6" ht="16.5" customHeight="1">
      <c r="B22" s="9" t="s">
        <v>18</v>
      </c>
      <c r="C22" s="10" t="s">
        <v>19</v>
      </c>
      <c r="D22" s="34">
        <f>D23+D24</f>
        <v>178728.88</v>
      </c>
    </row>
    <row r="23" spans="2:6">
      <c r="B23" s="9"/>
      <c r="C23" s="7" t="s">
        <v>20</v>
      </c>
      <c r="D23" s="8">
        <v>154962.06</v>
      </c>
    </row>
    <row r="24" spans="2:6">
      <c r="B24" s="9"/>
      <c r="C24" s="7" t="s">
        <v>17</v>
      </c>
      <c r="D24" s="8">
        <f>SUM(F24+E24)</f>
        <v>23766.82</v>
      </c>
      <c r="E24">
        <v>13342.18</v>
      </c>
      <c r="F24">
        <v>10424.64</v>
      </c>
    </row>
    <row r="25" spans="2:6" ht="28.5">
      <c r="B25" s="9" t="s">
        <v>21</v>
      </c>
      <c r="C25" s="10" t="s">
        <v>22</v>
      </c>
      <c r="D25" s="17">
        <f>SUM(D26:D30)</f>
        <v>235399.82</v>
      </c>
    </row>
    <row r="26" spans="2:6" ht="63.75" customHeight="1">
      <c r="B26" s="35" t="s">
        <v>23</v>
      </c>
      <c r="C26" s="7" t="s">
        <v>35</v>
      </c>
      <c r="D26" s="32">
        <v>133131.07</v>
      </c>
    </row>
    <row r="27" spans="2:6" ht="45">
      <c r="B27" s="36" t="s">
        <v>24</v>
      </c>
      <c r="C27" s="7" t="s">
        <v>36</v>
      </c>
      <c r="D27" s="41">
        <v>94830</v>
      </c>
    </row>
    <row r="28" spans="2:6" ht="30">
      <c r="B28" s="36" t="s">
        <v>26</v>
      </c>
      <c r="C28" s="7" t="s">
        <v>37</v>
      </c>
      <c r="D28" s="31">
        <v>7438.75</v>
      </c>
    </row>
    <row r="29" spans="2:6">
      <c r="B29" s="36" t="s">
        <v>27</v>
      </c>
      <c r="C29" s="7" t="s">
        <v>28</v>
      </c>
      <c r="D29" s="32">
        <v>0</v>
      </c>
    </row>
    <row r="30" spans="2:6" ht="18.75" customHeight="1">
      <c r="B30" s="37">
        <v>4</v>
      </c>
      <c r="C30" s="7" t="s">
        <v>29</v>
      </c>
      <c r="D30" s="11">
        <v>0</v>
      </c>
    </row>
    <row r="31" spans="2:6">
      <c r="B31" s="37" t="s">
        <v>95</v>
      </c>
      <c r="C31" s="11" t="s">
        <v>96</v>
      </c>
      <c r="D31" s="29">
        <f>D22-D25</f>
        <v>-56670.94</v>
      </c>
    </row>
    <row r="40" spans="1:1">
      <c r="A40" s="12" t="s">
        <v>30</v>
      </c>
    </row>
    <row r="41" spans="1:1">
      <c r="A41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opLeftCell="A28" workbookViewId="0">
      <selection activeCell="C38" sqref="C3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61</v>
      </c>
    </row>
    <row r="11" spans="2:5" ht="15.75">
      <c r="C11" s="4"/>
    </row>
    <row r="12" spans="2:5" ht="15.75">
      <c r="B12" s="4"/>
      <c r="C12" s="4" t="s">
        <v>62</v>
      </c>
    </row>
    <row r="13" spans="2:5" ht="11.25" customHeight="1"/>
    <row r="14" spans="2:5" ht="15" hidden="1" customHeight="1">
      <c r="B14" s="5"/>
      <c r="C14" s="5"/>
      <c r="D14" s="5"/>
    </row>
    <row r="15" spans="2:5" ht="24.75" customHeight="1">
      <c r="B15" s="38" t="s">
        <v>9</v>
      </c>
      <c r="C15" s="6" t="s">
        <v>10</v>
      </c>
      <c r="D15" s="18">
        <f>SUM(D16:D21)</f>
        <v>190703.64</v>
      </c>
      <c r="E15" s="27" t="s">
        <v>94</v>
      </c>
    </row>
    <row r="16" spans="2:5">
      <c r="B16" s="39"/>
      <c r="C16" s="7" t="s">
        <v>12</v>
      </c>
      <c r="D16" s="8">
        <v>164606.51999999999</v>
      </c>
    </row>
    <row r="17" spans="2:5">
      <c r="B17" s="39"/>
      <c r="C17" s="7" t="s">
        <v>13</v>
      </c>
      <c r="D17" s="8">
        <v>83.16</v>
      </c>
    </row>
    <row r="18" spans="2:5">
      <c r="B18" s="39"/>
      <c r="C18" s="7" t="s">
        <v>14</v>
      </c>
      <c r="D18" s="8">
        <v>10660.98</v>
      </c>
    </row>
    <row r="19" spans="2:5">
      <c r="B19" s="39"/>
      <c r="C19" s="7" t="s">
        <v>15</v>
      </c>
      <c r="D19" s="8">
        <v>1726.56</v>
      </c>
    </row>
    <row r="20" spans="2:5">
      <c r="B20" s="40"/>
      <c r="C20" s="7" t="s">
        <v>16</v>
      </c>
      <c r="D20" s="8">
        <v>72</v>
      </c>
    </row>
    <row r="21" spans="2:5">
      <c r="B21" s="28"/>
      <c r="C21" s="7" t="s">
        <v>17</v>
      </c>
      <c r="D21" s="23">
        <v>13554.42</v>
      </c>
      <c r="E21">
        <v>13554.42</v>
      </c>
    </row>
    <row r="22" spans="2:5" ht="15.75" customHeight="1">
      <c r="B22" s="9" t="s">
        <v>18</v>
      </c>
      <c r="C22" s="10" t="s">
        <v>19</v>
      </c>
      <c r="D22" s="34">
        <f>SUM(D23:D24)</f>
        <v>181422.13</v>
      </c>
    </row>
    <row r="23" spans="2:5">
      <c r="B23" s="9"/>
      <c r="C23" s="7" t="s">
        <v>20</v>
      </c>
      <c r="D23" s="8">
        <v>167867.71</v>
      </c>
    </row>
    <row r="24" spans="2:5">
      <c r="B24" s="9"/>
      <c r="C24" s="7" t="s">
        <v>17</v>
      </c>
      <c r="D24" s="23">
        <v>13554.42</v>
      </c>
      <c r="E24">
        <v>13554.42</v>
      </c>
    </row>
    <row r="25" spans="2:5" ht="18" customHeight="1">
      <c r="B25" s="9" t="s">
        <v>21</v>
      </c>
      <c r="C25" s="10" t="s">
        <v>22</v>
      </c>
      <c r="D25" s="17">
        <f>SUM(D26:D29)</f>
        <v>238130.5</v>
      </c>
    </row>
    <row r="26" spans="2:5" ht="63" customHeight="1">
      <c r="B26" s="35" t="s">
        <v>23</v>
      </c>
      <c r="C26" s="7" t="s">
        <v>35</v>
      </c>
      <c r="D26" s="32">
        <v>132614.38</v>
      </c>
    </row>
    <row r="27" spans="2:5" ht="45">
      <c r="B27" s="36" t="s">
        <v>24</v>
      </c>
      <c r="C27" s="7" t="s">
        <v>36</v>
      </c>
      <c r="D27" s="41">
        <v>98077.37</v>
      </c>
    </row>
    <row r="28" spans="2:5" ht="30">
      <c r="B28" s="36" t="s">
        <v>26</v>
      </c>
      <c r="C28" s="7" t="s">
        <v>37</v>
      </c>
      <c r="D28" s="31">
        <v>7438.75</v>
      </c>
    </row>
    <row r="29" spans="2:5">
      <c r="B29" s="36" t="s">
        <v>27</v>
      </c>
      <c r="C29" s="7" t="s">
        <v>28</v>
      </c>
      <c r="D29" s="32">
        <v>0</v>
      </c>
    </row>
    <row r="30" spans="2:5" ht="17.25" customHeight="1">
      <c r="B30" s="37">
        <v>4</v>
      </c>
      <c r="C30" s="7" t="s">
        <v>29</v>
      </c>
      <c r="D30" s="11">
        <v>0</v>
      </c>
    </row>
    <row r="31" spans="2:5">
      <c r="B31" s="37" t="s">
        <v>95</v>
      </c>
      <c r="C31" s="11" t="s">
        <v>96</v>
      </c>
      <c r="D31" s="42">
        <f>D22-D25</f>
        <v>-56708.369999999995</v>
      </c>
    </row>
    <row r="38" spans="1:1" ht="14.25" customHeight="1"/>
    <row r="40" spans="1:1">
      <c r="A40" s="12" t="s">
        <v>30</v>
      </c>
    </row>
    <row r="41" spans="1:1">
      <c r="A41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0" workbookViewId="0">
      <selection activeCell="D28" sqref="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63</v>
      </c>
    </row>
    <row r="11" spans="2:5" ht="15.75">
      <c r="C11" s="4"/>
    </row>
    <row r="12" spans="2:5" ht="15.75">
      <c r="B12" s="4"/>
      <c r="C12" s="14" t="s">
        <v>64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SUM(D16:D20)</f>
        <v>190404.53999999998</v>
      </c>
    </row>
    <row r="16" spans="2:5">
      <c r="B16" s="39"/>
      <c r="C16" s="7" t="s">
        <v>12</v>
      </c>
      <c r="D16" s="8">
        <v>176467.71</v>
      </c>
    </row>
    <row r="17" spans="2:4">
      <c r="B17" s="39"/>
      <c r="C17" s="7" t="s">
        <v>13</v>
      </c>
      <c r="D17" s="8">
        <v>367.02</v>
      </c>
    </row>
    <row r="18" spans="2:4">
      <c r="B18" s="39"/>
      <c r="C18" s="7" t="s">
        <v>14</v>
      </c>
      <c r="D18" s="8">
        <v>11428.62</v>
      </c>
    </row>
    <row r="19" spans="2:4">
      <c r="B19" s="39"/>
      <c r="C19" s="7" t="s">
        <v>15</v>
      </c>
      <c r="D19" s="8">
        <v>1871.19</v>
      </c>
    </row>
    <row r="20" spans="2:4">
      <c r="B20" s="40"/>
      <c r="C20" s="7" t="s">
        <v>16</v>
      </c>
      <c r="D20" s="8">
        <v>270</v>
      </c>
    </row>
    <row r="21" spans="2:4">
      <c r="B21" s="9" t="s">
        <v>18</v>
      </c>
      <c r="C21" s="7" t="s">
        <v>43</v>
      </c>
      <c r="D21" s="34">
        <v>177097.17</v>
      </c>
    </row>
    <row r="22" spans="2:4" ht="15.75" customHeight="1">
      <c r="B22" s="9" t="s">
        <v>21</v>
      </c>
      <c r="C22" s="10" t="s">
        <v>22</v>
      </c>
      <c r="D22" s="17">
        <f>SUM(D23:D27)</f>
        <v>189525.16999999998</v>
      </c>
    </row>
    <row r="23" spans="2:4" ht="60">
      <c r="B23" s="35" t="s">
        <v>23</v>
      </c>
      <c r="C23" s="7" t="s">
        <v>35</v>
      </c>
      <c r="D23" s="32">
        <v>132036.37</v>
      </c>
    </row>
    <row r="24" spans="2:4" ht="45">
      <c r="B24" s="36" t="s">
        <v>24</v>
      </c>
      <c r="C24" s="7" t="s">
        <v>36</v>
      </c>
      <c r="D24" s="41">
        <v>49364.81</v>
      </c>
    </row>
    <row r="25" spans="2:4" ht="30" customHeight="1">
      <c r="B25" s="36" t="s">
        <v>26</v>
      </c>
      <c r="C25" s="7" t="s">
        <v>37</v>
      </c>
      <c r="D25" s="31">
        <v>7438.75</v>
      </c>
    </row>
    <row r="26" spans="2:4">
      <c r="B26" s="36" t="s">
        <v>27</v>
      </c>
      <c r="C26" s="7" t="s">
        <v>28</v>
      </c>
      <c r="D26" s="32">
        <v>685.24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-12427.999999999971</v>
      </c>
    </row>
    <row r="30" spans="2:4" ht="62.25" customHeight="1"/>
    <row r="38" spans="1:1" ht="30.7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22" workbookViewId="0">
      <selection activeCell="C37" sqref="C3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65</v>
      </c>
    </row>
    <row r="11" spans="2:5" ht="15.75">
      <c r="C11" s="4"/>
    </row>
    <row r="12" spans="2:5" ht="15.75">
      <c r="B12" s="4"/>
      <c r="C12" s="4" t="s">
        <v>66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SUM(D16:D21)</f>
        <v>191972.41999999998</v>
      </c>
      <c r="E15" t="s">
        <v>67</v>
      </c>
    </row>
    <row r="16" spans="2:5">
      <c r="B16" s="39"/>
      <c r="C16" s="7" t="s">
        <v>12</v>
      </c>
      <c r="D16" s="8">
        <v>168089.28</v>
      </c>
    </row>
    <row r="17" spans="2:5">
      <c r="B17" s="39"/>
      <c r="C17" s="7" t="s">
        <v>13</v>
      </c>
      <c r="D17" s="8">
        <v>81.66</v>
      </c>
    </row>
    <row r="18" spans="2:5">
      <c r="B18" s="39"/>
      <c r="C18" s="7" t="s">
        <v>14</v>
      </c>
      <c r="D18" s="8">
        <v>10886.52</v>
      </c>
    </row>
    <row r="19" spans="2:5">
      <c r="B19" s="39"/>
      <c r="C19" s="7" t="s">
        <v>15</v>
      </c>
      <c r="D19" s="8">
        <v>1779</v>
      </c>
    </row>
    <row r="20" spans="2:5">
      <c r="B20" s="40"/>
      <c r="C20" s="7" t="s">
        <v>16</v>
      </c>
      <c r="D20" s="8">
        <v>144</v>
      </c>
    </row>
    <row r="21" spans="2:5">
      <c r="B21" s="28"/>
      <c r="C21" s="7" t="s">
        <v>17</v>
      </c>
      <c r="D21" s="8">
        <v>10991.96</v>
      </c>
      <c r="E21">
        <v>10991.96</v>
      </c>
    </row>
    <row r="22" spans="2:5" ht="17.25" customHeight="1">
      <c r="B22" s="9" t="s">
        <v>18</v>
      </c>
      <c r="C22" s="10" t="s">
        <v>19</v>
      </c>
      <c r="D22" s="34">
        <f>SUM(D24+D23)</f>
        <v>134609.29</v>
      </c>
    </row>
    <row r="23" spans="2:5">
      <c r="B23" s="9"/>
      <c r="C23" s="7" t="s">
        <v>20</v>
      </c>
      <c r="D23" s="8">
        <v>132068.9</v>
      </c>
    </row>
    <row r="24" spans="2:5">
      <c r="B24" s="9"/>
      <c r="C24" s="7" t="s">
        <v>17</v>
      </c>
      <c r="D24" s="8">
        <v>2540.39</v>
      </c>
      <c r="E24">
        <v>2540.39</v>
      </c>
    </row>
    <row r="25" spans="2:5" ht="28.5">
      <c r="B25" s="9" t="s">
        <v>21</v>
      </c>
      <c r="C25" s="10" t="s">
        <v>22</v>
      </c>
      <c r="D25" s="17">
        <f>SUM(D26:D30)</f>
        <v>175030.24</v>
      </c>
    </row>
    <row r="26" spans="2:5" ht="60" customHeight="1">
      <c r="B26" s="35" t="s">
        <v>23</v>
      </c>
      <c r="C26" s="7" t="s">
        <v>35</v>
      </c>
      <c r="D26" s="32">
        <v>131598.49</v>
      </c>
    </row>
    <row r="27" spans="2:5" ht="45">
      <c r="B27" s="36" t="s">
        <v>24</v>
      </c>
      <c r="C27" s="7" t="s">
        <v>36</v>
      </c>
      <c r="D27" s="41">
        <v>35993</v>
      </c>
    </row>
    <row r="28" spans="2:5" ht="30">
      <c r="B28" s="36" t="s">
        <v>26</v>
      </c>
      <c r="C28" s="7" t="s">
        <v>37</v>
      </c>
      <c r="D28" s="31">
        <v>7438.75</v>
      </c>
    </row>
    <row r="29" spans="2:5">
      <c r="B29" s="36" t="s">
        <v>27</v>
      </c>
      <c r="C29" s="7" t="s">
        <v>28</v>
      </c>
      <c r="D29" s="32">
        <v>0</v>
      </c>
    </row>
    <row r="30" spans="2:5" ht="17.25" customHeight="1">
      <c r="B30" s="37">
        <v>4</v>
      </c>
      <c r="C30" s="7" t="s">
        <v>29</v>
      </c>
      <c r="D30" s="11">
        <v>0</v>
      </c>
    </row>
    <row r="31" spans="2:5">
      <c r="B31" s="37" t="s">
        <v>95</v>
      </c>
      <c r="C31" s="11" t="s">
        <v>96</v>
      </c>
      <c r="D31" s="42">
        <f>D22-D25</f>
        <v>-40420.949999999983</v>
      </c>
    </row>
    <row r="38" spans="1:1" ht="32.2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D28" sqref="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68</v>
      </c>
    </row>
    <row r="11" spans="2:5" ht="15.75">
      <c r="C11" s="4"/>
    </row>
    <row r="12" spans="2:5" ht="15.75">
      <c r="B12" s="4"/>
      <c r="C12" s="14" t="s">
        <v>69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3">
        <f>SUM(D16:D20)</f>
        <v>190239.96000000002</v>
      </c>
    </row>
    <row r="16" spans="2:5">
      <c r="B16" s="39"/>
      <c r="C16" s="7" t="s">
        <v>12</v>
      </c>
      <c r="D16" s="8">
        <v>176678.22</v>
      </c>
    </row>
    <row r="17" spans="2:5">
      <c r="B17" s="39"/>
      <c r="C17" s="7" t="s">
        <v>13</v>
      </c>
      <c r="D17" s="8">
        <v>0</v>
      </c>
    </row>
    <row r="18" spans="2:5">
      <c r="B18" s="39"/>
      <c r="C18" s="7" t="s">
        <v>14</v>
      </c>
      <c r="D18" s="8">
        <v>11442.54</v>
      </c>
    </row>
    <row r="19" spans="2:5">
      <c r="B19" s="39"/>
      <c r="C19" s="7" t="s">
        <v>15</v>
      </c>
      <c r="D19" s="8">
        <v>1831.2</v>
      </c>
    </row>
    <row r="20" spans="2:5">
      <c r="B20" s="40"/>
      <c r="C20" s="7" t="s">
        <v>16</v>
      </c>
      <c r="D20" s="8">
        <v>288</v>
      </c>
    </row>
    <row r="21" spans="2:5">
      <c r="B21" s="9" t="s">
        <v>18</v>
      </c>
      <c r="C21" s="7" t="s">
        <v>43</v>
      </c>
      <c r="D21" s="34">
        <v>181644.61</v>
      </c>
    </row>
    <row r="22" spans="2:5" ht="15.75" customHeight="1">
      <c r="B22" s="9" t="s">
        <v>21</v>
      </c>
      <c r="C22" s="10" t="s">
        <v>22</v>
      </c>
      <c r="D22" s="17">
        <f>SUM(D23:D26)</f>
        <v>155351.93000000002</v>
      </c>
    </row>
    <row r="23" spans="2:5" ht="60">
      <c r="B23" s="35" t="s">
        <v>23</v>
      </c>
      <c r="C23" s="7" t="s">
        <v>35</v>
      </c>
      <c r="D23" s="32">
        <v>131510.92000000001</v>
      </c>
    </row>
    <row r="24" spans="2:5" ht="45">
      <c r="B24" s="36" t="s">
        <v>24</v>
      </c>
      <c r="C24" s="7" t="s">
        <v>36</v>
      </c>
      <c r="D24" s="45">
        <v>14605</v>
      </c>
    </row>
    <row r="25" spans="2:5" ht="30.75" customHeight="1">
      <c r="B25" s="36" t="s">
        <v>26</v>
      </c>
      <c r="C25" s="7" t="s">
        <v>37</v>
      </c>
      <c r="D25" s="31">
        <v>7438.75</v>
      </c>
    </row>
    <row r="26" spans="2:5" ht="29.25" customHeight="1">
      <c r="B26" s="36" t="s">
        <v>27</v>
      </c>
      <c r="C26" s="7" t="s">
        <v>28</v>
      </c>
      <c r="D26" s="32">
        <v>1797.26</v>
      </c>
    </row>
    <row r="27" spans="2:5">
      <c r="B27" s="37">
        <v>4</v>
      </c>
      <c r="C27" s="7" t="s">
        <v>29</v>
      </c>
      <c r="D27" s="11">
        <v>0</v>
      </c>
    </row>
    <row r="28" spans="2:5">
      <c r="B28" s="37" t="s">
        <v>95</v>
      </c>
      <c r="C28" s="11" t="s">
        <v>96</v>
      </c>
      <c r="D28" s="42">
        <f>D21-D22</f>
        <v>26292.679999999964</v>
      </c>
      <c r="E28" s="33"/>
    </row>
    <row r="30" spans="2:5" ht="60.75" customHeight="1"/>
    <row r="38" spans="1:1" ht="33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28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70</v>
      </c>
    </row>
    <row r="11" spans="2:5" ht="15.75">
      <c r="C11" s="4"/>
    </row>
    <row r="12" spans="2:5" ht="15.75">
      <c r="B12" s="4"/>
      <c r="C12" s="14" t="s">
        <v>71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SUM(D16:D20)</f>
        <v>192094.62</v>
      </c>
    </row>
    <row r="16" spans="2:5">
      <c r="B16" s="39"/>
      <c r="C16" s="7" t="s">
        <v>12</v>
      </c>
      <c r="D16" s="8">
        <v>178196.1</v>
      </c>
    </row>
    <row r="17" spans="2:4">
      <c r="B17" s="39"/>
      <c r="C17" s="7" t="s">
        <v>13</v>
      </c>
      <c r="D17" s="8">
        <v>0</v>
      </c>
    </row>
    <row r="18" spans="2:4">
      <c r="B18" s="39"/>
      <c r="C18" s="7" t="s">
        <v>14</v>
      </c>
      <c r="D18" s="8">
        <v>11541</v>
      </c>
    </row>
    <row r="19" spans="2:4">
      <c r="B19" s="39"/>
      <c r="C19" s="7" t="s">
        <v>15</v>
      </c>
      <c r="D19" s="8">
        <v>1883.52</v>
      </c>
    </row>
    <row r="20" spans="2:4">
      <c r="B20" s="40"/>
      <c r="C20" s="7" t="s">
        <v>16</v>
      </c>
      <c r="D20" s="8">
        <v>474</v>
      </c>
    </row>
    <row r="21" spans="2:4">
      <c r="B21" s="9" t="s">
        <v>18</v>
      </c>
      <c r="C21" s="7" t="s">
        <v>43</v>
      </c>
      <c r="D21" s="34">
        <v>185125.42</v>
      </c>
    </row>
    <row r="22" spans="2:4" ht="17.25" customHeight="1">
      <c r="B22" s="9" t="s">
        <v>21</v>
      </c>
      <c r="C22" s="10" t="s">
        <v>22</v>
      </c>
      <c r="D22" s="17">
        <f>SUM(D23:D27)</f>
        <v>266448.40000000002</v>
      </c>
    </row>
    <row r="23" spans="2:4" ht="60">
      <c r="B23" s="35" t="s">
        <v>23</v>
      </c>
      <c r="C23" s="7" t="s">
        <v>35</v>
      </c>
      <c r="D23" s="32">
        <v>132640.65</v>
      </c>
    </row>
    <row r="24" spans="2:4" ht="45">
      <c r="B24" s="36" t="s">
        <v>24</v>
      </c>
      <c r="C24" s="7" t="s">
        <v>36</v>
      </c>
      <c r="D24" s="41">
        <v>126369</v>
      </c>
    </row>
    <row r="25" spans="2:4" ht="29.25" customHeight="1">
      <c r="B25" s="36" t="s">
        <v>26</v>
      </c>
      <c r="C25" s="7" t="s">
        <v>37</v>
      </c>
      <c r="D25" s="31">
        <v>7438.75</v>
      </c>
    </row>
    <row r="26" spans="2:4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-81322.98000000001</v>
      </c>
    </row>
    <row r="30" spans="2:4" ht="13.5" customHeight="1"/>
    <row r="38" spans="1:1" ht="15.7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7" workbookViewId="0">
      <selection activeCell="D15" sqref="D1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72</v>
      </c>
    </row>
    <row r="11" spans="2:5" ht="15.75">
      <c r="C11" s="4"/>
    </row>
    <row r="12" spans="2:5" ht="15.75">
      <c r="B12" s="4"/>
      <c r="C12" s="14" t="s">
        <v>73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SUM(D16:D20)</f>
        <v>191600.81999999998</v>
      </c>
    </row>
    <row r="16" spans="2:5">
      <c r="B16" s="39"/>
      <c r="C16" s="7" t="s">
        <v>12</v>
      </c>
      <c r="D16" s="8">
        <v>177016.54</v>
      </c>
    </row>
    <row r="17" spans="2:4">
      <c r="B17" s="39"/>
      <c r="C17" s="7" t="s">
        <v>13</v>
      </c>
      <c r="D17" s="8">
        <v>168.15</v>
      </c>
    </row>
    <row r="18" spans="2:4">
      <c r="B18" s="39"/>
      <c r="C18" s="7" t="s">
        <v>14</v>
      </c>
      <c r="D18" s="8">
        <v>11464.61</v>
      </c>
    </row>
    <row r="19" spans="2:4">
      <c r="B19" s="39"/>
      <c r="C19" s="7" t="s">
        <v>15</v>
      </c>
      <c r="D19" s="8">
        <v>1883.52</v>
      </c>
    </row>
    <row r="20" spans="2:4">
      <c r="B20" s="40"/>
      <c r="C20" s="7" t="s">
        <v>16</v>
      </c>
      <c r="D20" s="8">
        <v>1068</v>
      </c>
    </row>
    <row r="21" spans="2:4">
      <c r="B21" s="9" t="s">
        <v>18</v>
      </c>
      <c r="C21" s="7" t="s">
        <v>43</v>
      </c>
      <c r="D21" s="34">
        <v>172670.96</v>
      </c>
    </row>
    <row r="22" spans="2:4" ht="16.5" customHeight="1">
      <c r="B22" s="9" t="s">
        <v>21</v>
      </c>
      <c r="C22" s="10" t="s">
        <v>22</v>
      </c>
      <c r="D22" s="17">
        <f>SUM(D23:D27)</f>
        <v>216941.37</v>
      </c>
    </row>
    <row r="23" spans="2:4" ht="60">
      <c r="B23" s="35" t="s">
        <v>23</v>
      </c>
      <c r="C23" s="7" t="s">
        <v>35</v>
      </c>
      <c r="D23" s="32">
        <v>131738.62</v>
      </c>
    </row>
    <row r="24" spans="2:4" ht="45">
      <c r="B24" s="36" t="s">
        <v>24</v>
      </c>
      <c r="C24" s="7" t="s">
        <v>36</v>
      </c>
      <c r="D24" s="41">
        <v>77764</v>
      </c>
    </row>
    <row r="25" spans="2:4" ht="31.5" customHeight="1">
      <c r="B25" s="36" t="s">
        <v>26</v>
      </c>
      <c r="C25" s="7" t="s">
        <v>37</v>
      </c>
      <c r="D25" s="31">
        <v>7438.75</v>
      </c>
    </row>
    <row r="26" spans="2:4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-44270.41</v>
      </c>
    </row>
    <row r="30" spans="2:4" ht="62.25" customHeight="1"/>
    <row r="38" spans="1:1" ht="30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workbookViewId="0">
      <selection activeCell="C39" sqref="C39"/>
    </sheetView>
  </sheetViews>
  <sheetFormatPr defaultRowHeight="15"/>
  <cols>
    <col min="3" max="3" width="58.7109375" customWidth="1"/>
    <col min="4" max="4" width="13.85546875" customWidth="1"/>
  </cols>
  <sheetData>
    <row r="1" spans="2:10" ht="4.5" customHeight="1"/>
    <row r="2" spans="2:10" ht="15.75">
      <c r="D2" s="1" t="s">
        <v>0</v>
      </c>
      <c r="E2" s="1"/>
    </row>
    <row r="3" spans="2:10" ht="15.75">
      <c r="D3" s="1" t="s">
        <v>1</v>
      </c>
      <c r="E3" s="1"/>
    </row>
    <row r="4" spans="2:10" ht="15.75">
      <c r="D4" s="1" t="s">
        <v>2</v>
      </c>
      <c r="E4" s="1"/>
    </row>
    <row r="5" spans="2:10" ht="15.75">
      <c r="D5" s="1" t="s">
        <v>3</v>
      </c>
      <c r="E5" s="1"/>
    </row>
    <row r="6" spans="2:10" ht="15.75">
      <c r="D6" s="1" t="s">
        <v>4</v>
      </c>
      <c r="E6" s="1"/>
    </row>
    <row r="7" spans="2:10" ht="15.75">
      <c r="D7" s="2"/>
    </row>
    <row r="8" spans="2:10" ht="15.75">
      <c r="C8" s="3" t="s">
        <v>5</v>
      </c>
    </row>
    <row r="9" spans="2:10" ht="15.75">
      <c r="C9" s="3" t="s">
        <v>6</v>
      </c>
    </row>
    <row r="10" spans="2:10" ht="15.75">
      <c r="C10" s="3" t="s">
        <v>74</v>
      </c>
    </row>
    <row r="11" spans="2:10" ht="15.75">
      <c r="C11" s="4"/>
    </row>
    <row r="12" spans="2:10" ht="15.75">
      <c r="B12" s="4"/>
      <c r="C12" s="14" t="s">
        <v>75</v>
      </c>
    </row>
    <row r="13" spans="2:10" ht="21" customHeight="1">
      <c r="E13" s="25" t="s">
        <v>76</v>
      </c>
      <c r="F13" s="25" t="s">
        <v>77</v>
      </c>
      <c r="G13" s="25" t="s">
        <v>78</v>
      </c>
      <c r="H13" s="25" t="s">
        <v>79</v>
      </c>
      <c r="I13" s="25" t="s">
        <v>80</v>
      </c>
      <c r="J13" s="25"/>
    </row>
    <row r="14" spans="2:10" ht="15" hidden="1" customHeight="1">
      <c r="B14" s="5"/>
      <c r="C14" s="5"/>
      <c r="D14" s="5"/>
    </row>
    <row r="15" spans="2:10" ht="21" customHeight="1">
      <c r="B15" s="38" t="s">
        <v>9</v>
      </c>
      <c r="C15" s="6" t="s">
        <v>10</v>
      </c>
      <c r="D15" s="13">
        <f>SUM(D16:D21)</f>
        <v>242634.50000000003</v>
      </c>
    </row>
    <row r="16" spans="2:10">
      <c r="B16" s="39"/>
      <c r="C16" s="7" t="s">
        <v>12</v>
      </c>
      <c r="D16" s="8">
        <v>180890.76</v>
      </c>
    </row>
    <row r="17" spans="2:9">
      <c r="B17" s="39"/>
      <c r="C17" s="7" t="s">
        <v>13</v>
      </c>
      <c r="D17" s="8">
        <v>310.14</v>
      </c>
    </row>
    <row r="18" spans="2:9">
      <c r="B18" s="39"/>
      <c r="C18" s="7" t="s">
        <v>14</v>
      </c>
      <c r="D18" s="8">
        <v>11715.54</v>
      </c>
    </row>
    <row r="19" spans="2:9">
      <c r="B19" s="39"/>
      <c r="C19" s="7" t="s">
        <v>15</v>
      </c>
      <c r="D19" s="8">
        <v>1883.52</v>
      </c>
    </row>
    <row r="20" spans="2:9">
      <c r="B20" s="40"/>
      <c r="C20" s="7" t="s">
        <v>16</v>
      </c>
      <c r="D20" s="8">
        <v>432</v>
      </c>
    </row>
    <row r="21" spans="2:9">
      <c r="B21" s="28"/>
      <c r="C21" s="7" t="s">
        <v>17</v>
      </c>
      <c r="D21" s="8">
        <f>E21+F21+G21+H21+I21</f>
        <v>47402.54</v>
      </c>
      <c r="E21">
        <v>10152.02</v>
      </c>
      <c r="F21">
        <v>7953.78</v>
      </c>
      <c r="G21">
        <v>10565.28</v>
      </c>
      <c r="H21">
        <v>5412.36</v>
      </c>
      <c r="I21">
        <v>13319.1</v>
      </c>
    </row>
    <row r="22" spans="2:9">
      <c r="B22" s="9" t="s">
        <v>18</v>
      </c>
      <c r="C22" s="7" t="s">
        <v>43</v>
      </c>
      <c r="D22" s="34">
        <f>SUM(D23:D24)</f>
        <v>225292.07</v>
      </c>
    </row>
    <row r="23" spans="2:9">
      <c r="B23" s="9"/>
      <c r="C23" s="7" t="s">
        <v>17</v>
      </c>
      <c r="D23" s="19">
        <f>E23+F23+G23+H23+I23</f>
        <v>37846.85</v>
      </c>
      <c r="E23">
        <v>8768.5499999999993</v>
      </c>
      <c r="F23">
        <v>5225.46</v>
      </c>
      <c r="G23">
        <v>10565.28</v>
      </c>
      <c r="H23">
        <v>0</v>
      </c>
      <c r="I23">
        <v>13287.56</v>
      </c>
    </row>
    <row r="24" spans="2:9">
      <c r="B24" s="9"/>
      <c r="C24" s="7" t="s">
        <v>81</v>
      </c>
      <c r="D24" s="8">
        <v>187445.22</v>
      </c>
    </row>
    <row r="25" spans="2:9" ht="15.75" customHeight="1">
      <c r="B25" s="9" t="s">
        <v>21</v>
      </c>
      <c r="C25" s="10" t="s">
        <v>22</v>
      </c>
      <c r="D25" s="17">
        <f>SUM(D26:D29)</f>
        <v>213287.56</v>
      </c>
    </row>
    <row r="26" spans="2:9" ht="60">
      <c r="B26" s="35" t="s">
        <v>23</v>
      </c>
      <c r="C26" s="7" t="s">
        <v>35</v>
      </c>
      <c r="D26" s="32">
        <v>178258.99</v>
      </c>
    </row>
    <row r="27" spans="2:9" ht="45">
      <c r="B27" s="36" t="s">
        <v>24</v>
      </c>
      <c r="C27" s="7" t="s">
        <v>36</v>
      </c>
      <c r="D27" s="41">
        <v>27589.82</v>
      </c>
    </row>
    <row r="28" spans="2:9" ht="30" customHeight="1">
      <c r="B28" s="36" t="s">
        <v>26</v>
      </c>
      <c r="C28" s="7" t="s">
        <v>37</v>
      </c>
      <c r="D28" s="31">
        <v>7438.75</v>
      </c>
    </row>
    <row r="29" spans="2:9">
      <c r="B29" s="36" t="s">
        <v>27</v>
      </c>
      <c r="C29" s="7" t="s">
        <v>28</v>
      </c>
      <c r="D29" s="32">
        <v>0</v>
      </c>
    </row>
    <row r="30" spans="2:9">
      <c r="B30" s="37">
        <v>4</v>
      </c>
      <c r="C30" s="7" t="s">
        <v>29</v>
      </c>
      <c r="D30" s="11">
        <v>0</v>
      </c>
    </row>
    <row r="31" spans="2:9">
      <c r="B31" s="37" t="s">
        <v>95</v>
      </c>
      <c r="C31" s="11" t="s">
        <v>96</v>
      </c>
      <c r="D31" s="29">
        <f>D22-D25</f>
        <v>12004.510000000009</v>
      </c>
    </row>
    <row r="39" spans="1:1">
      <c r="A39" s="12" t="s">
        <v>30</v>
      </c>
    </row>
    <row r="40" spans="1:1">
      <c r="A40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D15" sqref="D1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82</v>
      </c>
    </row>
    <row r="11" spans="2:5" ht="15.75">
      <c r="C11" s="4"/>
    </row>
    <row r="12" spans="2:5" ht="15.75">
      <c r="B12" s="4"/>
      <c r="C12" s="4" t="s">
        <v>83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SUM(D16:D20)</f>
        <v>256064.75999999998</v>
      </c>
    </row>
    <row r="16" spans="2:5">
      <c r="B16" s="39"/>
      <c r="C16" s="7" t="s">
        <v>12</v>
      </c>
      <c r="D16" s="8">
        <v>237485.22</v>
      </c>
    </row>
    <row r="17" spans="2:4">
      <c r="B17" s="39"/>
      <c r="C17" s="7" t="s">
        <v>13</v>
      </c>
      <c r="D17" s="8">
        <v>249.18</v>
      </c>
    </row>
    <row r="18" spans="2:4">
      <c r="B18" s="39"/>
      <c r="C18" s="7" t="s">
        <v>14</v>
      </c>
      <c r="D18" s="8">
        <v>15381</v>
      </c>
    </row>
    <row r="19" spans="2:4">
      <c r="B19" s="39"/>
      <c r="C19" s="7" t="s">
        <v>15</v>
      </c>
      <c r="D19" s="8">
        <v>2511.36</v>
      </c>
    </row>
    <row r="20" spans="2:4">
      <c r="B20" s="40"/>
      <c r="C20" s="7" t="s">
        <v>16</v>
      </c>
      <c r="D20" s="8">
        <v>438</v>
      </c>
    </row>
    <row r="21" spans="2:4">
      <c r="B21" s="9" t="s">
        <v>18</v>
      </c>
      <c r="C21" s="7" t="s">
        <v>43</v>
      </c>
      <c r="D21" s="34">
        <v>221034.99</v>
      </c>
    </row>
    <row r="22" spans="2:4" ht="16.5" customHeight="1">
      <c r="B22" s="9" t="s">
        <v>21</v>
      </c>
      <c r="C22" s="10" t="s">
        <v>22</v>
      </c>
      <c r="D22" s="17">
        <f>SUM(D23:D25)</f>
        <v>264696.60000000003</v>
      </c>
    </row>
    <row r="23" spans="2:4" ht="60">
      <c r="B23" s="35" t="s">
        <v>23</v>
      </c>
      <c r="C23" s="7" t="s">
        <v>35</v>
      </c>
      <c r="D23" s="32">
        <v>176770.19</v>
      </c>
    </row>
    <row r="24" spans="2:4" ht="45">
      <c r="B24" s="36" t="s">
        <v>24</v>
      </c>
      <c r="C24" s="7" t="s">
        <v>36</v>
      </c>
      <c r="D24" s="41">
        <v>81102.880000000005</v>
      </c>
    </row>
    <row r="25" spans="2:4" ht="47.25" customHeight="1">
      <c r="B25" s="36" t="s">
        <v>26</v>
      </c>
      <c r="C25" s="7" t="s">
        <v>37</v>
      </c>
      <c r="D25" s="41">
        <v>6823.53</v>
      </c>
    </row>
    <row r="26" spans="2:4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-43661.610000000044</v>
      </c>
    </row>
    <row r="30" spans="2:4" ht="64.5" customHeight="1"/>
    <row r="38" spans="1:1" ht="30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6" workbookViewId="0">
      <selection activeCell="E31" sqref="E31"/>
    </sheetView>
  </sheetViews>
  <sheetFormatPr defaultRowHeight="15"/>
  <cols>
    <col min="3" max="3" width="58.7109375" customWidth="1"/>
    <col min="4" max="4" width="13.85546875" customWidth="1"/>
    <col min="5" max="5" width="9.28515625" bestFit="1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>
      <c r="C10" s="24" t="s">
        <v>32</v>
      </c>
    </row>
    <row r="11" spans="2:5" ht="15.75">
      <c r="C11" s="4"/>
    </row>
    <row r="12" spans="2:5" ht="15.75">
      <c r="B12" s="4"/>
      <c r="C12" s="14" t="s">
        <v>33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SUM(D16:D21)</f>
        <v>189591.79</v>
      </c>
      <c r="E15" s="12" t="s">
        <v>34</v>
      </c>
    </row>
    <row r="16" spans="2:5">
      <c r="B16" s="39"/>
      <c r="C16" s="7" t="s">
        <v>12</v>
      </c>
      <c r="D16" s="8">
        <v>169922.66</v>
      </c>
    </row>
    <row r="17" spans="2:5">
      <c r="B17" s="39"/>
      <c r="C17" s="7" t="s">
        <v>13</v>
      </c>
      <c r="D17" s="8">
        <v>0</v>
      </c>
    </row>
    <row r="18" spans="2:5">
      <c r="B18" s="39"/>
      <c r="C18" s="7" t="s">
        <v>14</v>
      </c>
      <c r="D18" s="8">
        <v>11005.19</v>
      </c>
    </row>
    <row r="19" spans="2:5">
      <c r="B19" s="39"/>
      <c r="C19" s="7" t="s">
        <v>15</v>
      </c>
      <c r="D19" s="8">
        <v>1831.2</v>
      </c>
    </row>
    <row r="20" spans="2:5">
      <c r="B20" s="40"/>
      <c r="C20" s="7" t="s">
        <v>16</v>
      </c>
      <c r="D20" s="8">
        <v>432</v>
      </c>
    </row>
    <row r="21" spans="2:5">
      <c r="B21" s="28"/>
      <c r="C21" s="7" t="s">
        <v>17</v>
      </c>
      <c r="D21" s="8">
        <v>6400.74</v>
      </c>
    </row>
    <row r="22" spans="2:5" ht="15" customHeight="1">
      <c r="B22" s="9" t="s">
        <v>18</v>
      </c>
      <c r="C22" s="10" t="s">
        <v>19</v>
      </c>
      <c r="D22" s="34">
        <f>D23+D24</f>
        <v>186650.91</v>
      </c>
    </row>
    <row r="23" spans="2:5">
      <c r="B23" s="9"/>
      <c r="C23" s="7" t="s">
        <v>20</v>
      </c>
      <c r="D23" s="8">
        <v>178696.5</v>
      </c>
    </row>
    <row r="24" spans="2:5">
      <c r="B24" s="9"/>
      <c r="C24" s="7" t="s">
        <v>17</v>
      </c>
      <c r="D24" s="8">
        <v>7954.41</v>
      </c>
    </row>
    <row r="25" spans="2:5" ht="18.75" customHeight="1">
      <c r="B25" s="9" t="s">
        <v>21</v>
      </c>
      <c r="C25" s="10" t="s">
        <v>22</v>
      </c>
      <c r="D25" s="17">
        <f>SUM(D26:D30)</f>
        <v>203253.83000000002</v>
      </c>
    </row>
    <row r="26" spans="2:5" ht="64.5" customHeight="1">
      <c r="B26" s="20" t="s">
        <v>23</v>
      </c>
      <c r="C26" s="7" t="s">
        <v>35</v>
      </c>
      <c r="D26" s="30">
        <v>131230.67000000001</v>
      </c>
    </row>
    <row r="27" spans="2:5" ht="48" customHeight="1">
      <c r="B27" s="21" t="s">
        <v>24</v>
      </c>
      <c r="C27" s="7" t="s">
        <v>36</v>
      </c>
      <c r="D27" s="31">
        <v>64584.41</v>
      </c>
    </row>
    <row r="28" spans="2:5" ht="35.25" customHeight="1">
      <c r="B28" s="21" t="s">
        <v>25</v>
      </c>
      <c r="C28" s="7" t="s">
        <v>37</v>
      </c>
      <c r="D28" s="31">
        <v>7438.75</v>
      </c>
    </row>
    <row r="29" spans="2:5">
      <c r="B29" s="21" t="s">
        <v>26</v>
      </c>
      <c r="C29" s="7" t="s">
        <v>28</v>
      </c>
      <c r="D29" s="11">
        <v>0</v>
      </c>
    </row>
    <row r="30" spans="2:5" ht="15" customHeight="1">
      <c r="B30" s="22">
        <v>4</v>
      </c>
      <c r="C30" s="7" t="s">
        <v>29</v>
      </c>
      <c r="D30" s="11">
        <v>0</v>
      </c>
    </row>
    <row r="31" spans="2:5">
      <c r="B31" s="11" t="s">
        <v>95</v>
      </c>
      <c r="C31" s="11" t="s">
        <v>96</v>
      </c>
      <c r="D31" s="29">
        <f>SUM(D22-D25)</f>
        <v>-16602.920000000013</v>
      </c>
      <c r="E31" s="33"/>
    </row>
    <row r="38" spans="1:1" ht="28.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2" workbookViewId="0">
      <selection activeCell="D15" sqref="D1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84</v>
      </c>
    </row>
    <row r="11" spans="2:5" ht="15.75">
      <c r="C11" s="4"/>
    </row>
    <row r="12" spans="2:5" ht="15.75">
      <c r="B12" s="4"/>
      <c r="C12" s="14" t="s">
        <v>85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SUM(D16:D20)</f>
        <v>161150.09999999998</v>
      </c>
    </row>
    <row r="16" spans="2:5">
      <c r="B16" s="39"/>
      <c r="C16" s="7" t="s">
        <v>12</v>
      </c>
      <c r="D16" s="8">
        <v>149216.57999999999</v>
      </c>
    </row>
    <row r="17" spans="2:4">
      <c r="B17" s="39"/>
      <c r="C17" s="7" t="s">
        <v>13</v>
      </c>
      <c r="D17" s="8">
        <v>306.95999999999998</v>
      </c>
    </row>
    <row r="18" spans="2:4">
      <c r="B18" s="39"/>
      <c r="C18" s="7" t="s">
        <v>14</v>
      </c>
      <c r="D18" s="8">
        <v>9664.32</v>
      </c>
    </row>
    <row r="19" spans="2:4">
      <c r="B19" s="39"/>
      <c r="C19" s="7" t="s">
        <v>15</v>
      </c>
      <c r="D19" s="8">
        <v>1674.24</v>
      </c>
    </row>
    <row r="20" spans="2:4">
      <c r="B20" s="40"/>
      <c r="C20" s="7" t="s">
        <v>16</v>
      </c>
      <c r="D20" s="8">
        <v>288</v>
      </c>
    </row>
    <row r="21" spans="2:4">
      <c r="B21" s="9" t="s">
        <v>18</v>
      </c>
      <c r="C21" s="7" t="s">
        <v>43</v>
      </c>
      <c r="D21" s="34">
        <v>136836.22</v>
      </c>
    </row>
    <row r="22" spans="2:4" ht="16.5" customHeight="1">
      <c r="B22" s="9" t="s">
        <v>21</v>
      </c>
      <c r="C22" s="10" t="s">
        <v>22</v>
      </c>
      <c r="D22" s="17">
        <f>SUM(D23:D27)</f>
        <v>178350.37999999998</v>
      </c>
    </row>
    <row r="23" spans="2:4" ht="60">
      <c r="B23" s="35" t="s">
        <v>23</v>
      </c>
      <c r="C23" s="7" t="s">
        <v>35</v>
      </c>
      <c r="D23" s="32">
        <v>111070.68</v>
      </c>
    </row>
    <row r="24" spans="2:4" ht="45">
      <c r="B24" s="36" t="s">
        <v>24</v>
      </c>
      <c r="C24" s="7" t="s">
        <v>36</v>
      </c>
      <c r="D24" s="41">
        <v>56362.93</v>
      </c>
    </row>
    <row r="25" spans="2:4" ht="31.5" customHeight="1">
      <c r="B25" s="36" t="s">
        <v>26</v>
      </c>
      <c r="C25" s="7" t="s">
        <v>37</v>
      </c>
      <c r="D25" s="41">
        <v>6823.53</v>
      </c>
    </row>
    <row r="26" spans="2:4">
      <c r="B26" s="36" t="s">
        <v>27</v>
      </c>
      <c r="C26" s="7" t="s">
        <v>28</v>
      </c>
      <c r="D26" s="32">
        <v>4093.24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29">
        <f>D21-D22</f>
        <v>-41514.159999999974</v>
      </c>
    </row>
    <row r="30" spans="2:4" ht="59.25" customHeight="1"/>
    <row r="38" spans="1:1" ht="30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E30" sqref="E3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86</v>
      </c>
    </row>
    <row r="11" spans="2:5" ht="15.75">
      <c r="C11" s="4"/>
    </row>
    <row r="12" spans="2:5" ht="15.75">
      <c r="B12" s="4"/>
      <c r="C12" s="14" t="s">
        <v>87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3">
        <f>SUM(D16:D20)</f>
        <v>121325.29999999999</v>
      </c>
    </row>
    <row r="16" spans="2:5">
      <c r="B16" s="39"/>
      <c r="C16" s="7" t="s">
        <v>12</v>
      </c>
      <c r="D16" s="8">
        <v>112471.32</v>
      </c>
    </row>
    <row r="17" spans="2:4">
      <c r="B17" s="39"/>
      <c r="C17" s="7" t="s">
        <v>13</v>
      </c>
      <c r="D17" s="8">
        <v>123.54</v>
      </c>
    </row>
    <row r="18" spans="2:4">
      <c r="B18" s="39"/>
      <c r="C18" s="7" t="s">
        <v>14</v>
      </c>
      <c r="D18" s="8">
        <v>7258.76</v>
      </c>
    </row>
    <row r="19" spans="2:4">
      <c r="B19" s="39"/>
      <c r="C19" s="7" t="s">
        <v>15</v>
      </c>
      <c r="D19" s="8">
        <v>1255.68</v>
      </c>
    </row>
    <row r="20" spans="2:4">
      <c r="B20" s="40"/>
      <c r="C20" s="7" t="s">
        <v>16</v>
      </c>
      <c r="D20" s="8">
        <v>216</v>
      </c>
    </row>
    <row r="21" spans="2:4">
      <c r="B21" s="9" t="s">
        <v>18</v>
      </c>
      <c r="C21" s="7" t="s">
        <v>43</v>
      </c>
      <c r="D21" s="34">
        <v>100611.69</v>
      </c>
    </row>
    <row r="22" spans="2:4" ht="15.75" customHeight="1">
      <c r="B22" s="9" t="s">
        <v>21</v>
      </c>
      <c r="C22" s="10" t="s">
        <v>22</v>
      </c>
      <c r="D22" s="17">
        <f>SUM(D23:D26)</f>
        <v>141293.26</v>
      </c>
    </row>
    <row r="23" spans="2:4" ht="60">
      <c r="B23" s="35" t="s">
        <v>23</v>
      </c>
      <c r="C23" s="7" t="s">
        <v>35</v>
      </c>
      <c r="D23" s="32">
        <v>83720.69</v>
      </c>
    </row>
    <row r="24" spans="2:4" ht="45">
      <c r="B24" s="36" t="s">
        <v>24</v>
      </c>
      <c r="C24" s="7" t="s">
        <v>36</v>
      </c>
      <c r="D24" s="45">
        <v>51979.47</v>
      </c>
    </row>
    <row r="25" spans="2:4" ht="30">
      <c r="B25" s="36" t="s">
        <v>26</v>
      </c>
      <c r="C25" s="7" t="s">
        <v>37</v>
      </c>
      <c r="D25" s="45">
        <v>5593.1</v>
      </c>
    </row>
    <row r="26" spans="2:4" ht="15.75" customHeight="1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-40681.570000000007</v>
      </c>
    </row>
    <row r="30" spans="2:4" ht="60.75" customHeight="1"/>
    <row r="38" spans="1:1" ht="29.2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abSelected="1" topLeftCell="A7" workbookViewId="0">
      <selection activeCell="D28" sqref="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88</v>
      </c>
    </row>
    <row r="11" spans="2:5" ht="15.75">
      <c r="C11" s="4"/>
    </row>
    <row r="12" spans="2:5" ht="15.75">
      <c r="B12" s="4"/>
      <c r="C12" s="4" t="s">
        <v>89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3">
        <f>SUM(D16:D20)</f>
        <v>158476.65</v>
      </c>
    </row>
    <row r="16" spans="2:5">
      <c r="B16" s="39"/>
      <c r="C16" s="7" t="s">
        <v>12</v>
      </c>
      <c r="D16" s="8">
        <v>146994.84</v>
      </c>
    </row>
    <row r="17" spans="2:4">
      <c r="B17" s="39"/>
      <c r="C17" s="7" t="s">
        <v>13</v>
      </c>
      <c r="D17" s="8">
        <v>0</v>
      </c>
    </row>
    <row r="18" spans="2:4">
      <c r="B18" s="39"/>
      <c r="C18" s="7" t="s">
        <v>14</v>
      </c>
      <c r="D18" s="8">
        <v>9519.9</v>
      </c>
    </row>
    <row r="19" spans="2:4">
      <c r="B19" s="39"/>
      <c r="C19" s="7" t="s">
        <v>15</v>
      </c>
      <c r="D19" s="8">
        <v>1661.91</v>
      </c>
    </row>
    <row r="20" spans="2:4">
      <c r="B20" s="40"/>
      <c r="C20" s="7" t="s">
        <v>16</v>
      </c>
      <c r="D20" s="8">
        <v>300</v>
      </c>
    </row>
    <row r="21" spans="2:4">
      <c r="B21" s="9" t="s">
        <v>18</v>
      </c>
      <c r="C21" s="7" t="s">
        <v>43</v>
      </c>
      <c r="D21" s="34">
        <v>147784.76</v>
      </c>
    </row>
    <row r="22" spans="2:4" ht="18" customHeight="1">
      <c r="B22" s="9" t="s">
        <v>21</v>
      </c>
      <c r="C22" s="10" t="s">
        <v>22</v>
      </c>
      <c r="D22" s="17">
        <f>SUM(D23:D27)</f>
        <v>173154.9</v>
      </c>
    </row>
    <row r="23" spans="2:4" ht="60">
      <c r="B23" s="35" t="s">
        <v>23</v>
      </c>
      <c r="C23" s="7" t="s">
        <v>35</v>
      </c>
      <c r="D23" s="32">
        <v>110054.8</v>
      </c>
    </row>
    <row r="24" spans="2:4" ht="45">
      <c r="B24" s="36" t="s">
        <v>24</v>
      </c>
      <c r="C24" s="7" t="s">
        <v>36</v>
      </c>
      <c r="D24" s="41">
        <v>57507</v>
      </c>
    </row>
    <row r="25" spans="2:4" ht="30">
      <c r="B25" s="36" t="s">
        <v>26</v>
      </c>
      <c r="C25" s="7" t="s">
        <v>37</v>
      </c>
      <c r="D25" s="41">
        <v>5593.1</v>
      </c>
    </row>
    <row r="26" spans="2:4" ht="30" customHeight="1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-25370.139999999985</v>
      </c>
    </row>
    <row r="30" spans="2:4" ht="61.5" customHeight="1"/>
    <row r="38" spans="1:1" ht="30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topLeftCell="A28" workbookViewId="0">
      <selection activeCell="C42" sqref="C4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90</v>
      </c>
    </row>
    <row r="11" spans="2:5" ht="15.75">
      <c r="C11" s="4"/>
    </row>
    <row r="12" spans="2:5" ht="15.75">
      <c r="B12" s="4"/>
      <c r="C12" s="4" t="s">
        <v>91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3">
        <f>SUM(D16:D20)</f>
        <v>248227.44000000003</v>
      </c>
    </row>
    <row r="16" spans="2:5">
      <c r="B16" s="39"/>
      <c r="C16" s="7" t="s">
        <v>12</v>
      </c>
      <c r="D16" s="8">
        <v>230683.92</v>
      </c>
    </row>
    <row r="17" spans="2:4">
      <c r="B17" s="39"/>
      <c r="C17" s="7" t="s">
        <v>13</v>
      </c>
      <c r="D17" s="8">
        <v>0</v>
      </c>
    </row>
    <row r="18" spans="2:4">
      <c r="B18" s="39"/>
      <c r="C18" s="7" t="s">
        <v>14</v>
      </c>
      <c r="D18" s="8">
        <v>14940.48</v>
      </c>
    </row>
    <row r="19" spans="2:4">
      <c r="B19" s="39"/>
      <c r="C19" s="7" t="s">
        <v>15</v>
      </c>
      <c r="D19" s="8">
        <v>2459.04</v>
      </c>
    </row>
    <row r="20" spans="2:4">
      <c r="B20" s="40"/>
      <c r="C20" s="7" t="s">
        <v>16</v>
      </c>
      <c r="D20" s="8">
        <v>144</v>
      </c>
    </row>
    <row r="21" spans="2:4">
      <c r="B21" s="9" t="s">
        <v>18</v>
      </c>
      <c r="C21" s="7" t="s">
        <v>43</v>
      </c>
      <c r="D21" s="34">
        <v>240755.43</v>
      </c>
    </row>
    <row r="22" spans="2:4" ht="15.75" customHeight="1">
      <c r="B22" s="9" t="s">
        <v>21</v>
      </c>
      <c r="C22" s="10" t="s">
        <v>22</v>
      </c>
      <c r="D22" s="17">
        <f>SUM(D23:D27)</f>
        <v>305039.01</v>
      </c>
    </row>
    <row r="23" spans="2:4" ht="67.5" customHeight="1">
      <c r="B23" s="35" t="s">
        <v>23</v>
      </c>
      <c r="C23" s="7" t="s">
        <v>35</v>
      </c>
      <c r="D23" s="32">
        <v>175614.19</v>
      </c>
    </row>
    <row r="24" spans="2:4" ht="50.25" customHeight="1">
      <c r="B24" s="36" t="s">
        <v>24</v>
      </c>
      <c r="C24" s="7" t="s">
        <v>36</v>
      </c>
      <c r="D24" s="41">
        <v>120103.44</v>
      </c>
    </row>
    <row r="25" spans="2:4" ht="30">
      <c r="B25" s="36" t="s">
        <v>26</v>
      </c>
      <c r="C25" s="7" t="s">
        <v>37</v>
      </c>
      <c r="D25" s="41">
        <v>9321.3799999999992</v>
      </c>
    </row>
    <row r="26" spans="2:4" ht="19.5" customHeight="1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29">
        <f>D21-D22</f>
        <v>-64283.580000000016</v>
      </c>
    </row>
    <row r="30" spans="2:4" ht="12.75" customHeight="1"/>
    <row r="35" spans="1:1">
      <c r="A35" s="12" t="s">
        <v>30</v>
      </c>
    </row>
    <row r="36" spans="1:1">
      <c r="A3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6" workbookViewId="0">
      <selection activeCell="D30" sqref="D3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92</v>
      </c>
    </row>
    <row r="11" spans="2:5" ht="15.75">
      <c r="C11" s="4"/>
    </row>
    <row r="12" spans="2:5" ht="15.75">
      <c r="B12" s="4"/>
      <c r="C12" s="4" t="s">
        <v>93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SUM(D16:D20)</f>
        <v>158770.97999999998</v>
      </c>
    </row>
    <row r="16" spans="2:5">
      <c r="B16" s="39"/>
      <c r="C16" s="7" t="s">
        <v>12</v>
      </c>
      <c r="D16" s="8">
        <v>147263.22</v>
      </c>
    </row>
    <row r="17" spans="2:4">
      <c r="B17" s="39"/>
      <c r="C17" s="7" t="s">
        <v>13</v>
      </c>
      <c r="D17" s="8">
        <v>79.739999999999995</v>
      </c>
    </row>
    <row r="18" spans="2:4">
      <c r="B18" s="39"/>
      <c r="C18" s="7" t="s">
        <v>14</v>
      </c>
      <c r="D18" s="8">
        <v>9537.7800000000007</v>
      </c>
    </row>
    <row r="19" spans="2:4">
      <c r="B19" s="39"/>
      <c r="C19" s="7" t="s">
        <v>15</v>
      </c>
      <c r="D19" s="8">
        <v>1674.24</v>
      </c>
    </row>
    <row r="20" spans="2:4">
      <c r="B20" s="40"/>
      <c r="C20" s="7" t="s">
        <v>16</v>
      </c>
      <c r="D20" s="8">
        <v>216</v>
      </c>
    </row>
    <row r="21" spans="2:4">
      <c r="B21" s="9" t="s">
        <v>18</v>
      </c>
      <c r="C21" s="7" t="s">
        <v>43</v>
      </c>
      <c r="D21" s="34">
        <v>137524.38</v>
      </c>
    </row>
    <row r="22" spans="2:4" ht="17.25" customHeight="1">
      <c r="B22" s="9" t="s">
        <v>21</v>
      </c>
      <c r="C22" s="10" t="s">
        <v>22</v>
      </c>
      <c r="D22" s="17">
        <f>SUM(D23:D27)</f>
        <v>150253.46999999997</v>
      </c>
    </row>
    <row r="23" spans="2:4" ht="60">
      <c r="B23" s="35" t="s">
        <v>23</v>
      </c>
      <c r="C23" s="7" t="s">
        <v>35</v>
      </c>
      <c r="D23" s="32">
        <v>109616.92</v>
      </c>
    </row>
    <row r="24" spans="2:4" ht="45">
      <c r="B24" s="36" t="s">
        <v>24</v>
      </c>
      <c r="C24" s="7" t="s">
        <v>36</v>
      </c>
      <c r="D24" s="41">
        <v>33024</v>
      </c>
    </row>
    <row r="25" spans="2:4" ht="30">
      <c r="B25" s="36" t="s">
        <v>26</v>
      </c>
      <c r="C25" s="7" t="s">
        <v>37</v>
      </c>
      <c r="D25" s="41">
        <v>6823.53</v>
      </c>
    </row>
    <row r="26" spans="2:4" ht="16.5" customHeight="1">
      <c r="B26" s="36" t="s">
        <v>27</v>
      </c>
      <c r="C26" s="7" t="s">
        <v>28</v>
      </c>
      <c r="D26" s="32">
        <v>789.02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29">
        <f>D21-D22</f>
        <v>-12729.089999999967</v>
      </c>
    </row>
    <row r="30" spans="2:4" ht="60" customHeight="1"/>
    <row r="38" spans="1:1" ht="30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6" workbookViewId="0">
      <selection activeCell="D31" sqref="D31"/>
    </sheetView>
  </sheetViews>
  <sheetFormatPr defaultRowHeight="15"/>
  <cols>
    <col min="3" max="3" width="58.7109375" customWidth="1"/>
    <col min="4" max="4" width="13.85546875" customWidth="1"/>
    <col min="5" max="5" width="9.5703125" bestFit="1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38</v>
      </c>
    </row>
    <row r="11" spans="2:5" ht="15.75">
      <c r="C11" s="4"/>
    </row>
    <row r="12" spans="2:5" ht="15.75">
      <c r="B12" s="4"/>
      <c r="C12" s="14" t="s">
        <v>39</v>
      </c>
    </row>
    <row r="13" spans="2:5" ht="11.25" customHeight="1">
      <c r="E13" s="33"/>
    </row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SUM(D16:D21)</f>
        <v>251009.87</v>
      </c>
      <c r="E15" s="12" t="s">
        <v>40</v>
      </c>
    </row>
    <row r="16" spans="2:5">
      <c r="B16" s="39"/>
      <c r="C16" s="7" t="s">
        <v>12</v>
      </c>
      <c r="D16" s="8">
        <v>175031.04000000001</v>
      </c>
    </row>
    <row r="17" spans="2:5">
      <c r="B17" s="39"/>
      <c r="C17" s="7" t="s">
        <v>13</v>
      </c>
      <c r="D17" s="8">
        <v>0</v>
      </c>
    </row>
    <row r="18" spans="2:5">
      <c r="B18" s="39"/>
      <c r="C18" s="7" t="s">
        <v>14</v>
      </c>
      <c r="D18" s="8">
        <v>11335.92</v>
      </c>
    </row>
    <row r="19" spans="2:5">
      <c r="B19" s="39"/>
      <c r="C19" s="7" t="s">
        <v>15</v>
      </c>
      <c r="D19" s="8">
        <v>1883.52</v>
      </c>
    </row>
    <row r="20" spans="2:5">
      <c r="B20" s="40"/>
      <c r="C20" s="7" t="s">
        <v>16</v>
      </c>
      <c r="D20" s="8">
        <v>324</v>
      </c>
    </row>
    <row r="21" spans="2:5">
      <c r="B21" s="28"/>
      <c r="C21" s="7" t="s">
        <v>17</v>
      </c>
      <c r="D21" s="23">
        <v>62435.39</v>
      </c>
      <c r="E21">
        <v>62435.39</v>
      </c>
    </row>
    <row r="22" spans="2:5" ht="17.25" customHeight="1">
      <c r="B22" s="9" t="s">
        <v>18</v>
      </c>
      <c r="C22" s="10" t="s">
        <v>19</v>
      </c>
      <c r="D22" s="34">
        <f>SUM(D23:D24)</f>
        <v>237708.96</v>
      </c>
    </row>
    <row r="23" spans="2:5">
      <c r="B23" s="9"/>
      <c r="C23" s="7" t="s">
        <v>20</v>
      </c>
      <c r="D23" s="8">
        <v>176115.59</v>
      </c>
    </row>
    <row r="24" spans="2:5">
      <c r="B24" s="9"/>
      <c r="C24" s="7" t="s">
        <v>17</v>
      </c>
      <c r="D24" s="23">
        <v>61593.37</v>
      </c>
      <c r="E24">
        <v>61593.37</v>
      </c>
    </row>
    <row r="25" spans="2:5" ht="18" customHeight="1">
      <c r="B25" s="9" t="s">
        <v>21</v>
      </c>
      <c r="C25" s="10" t="s">
        <v>22</v>
      </c>
      <c r="D25" s="17">
        <f>SUM(D26:D30)</f>
        <v>260739.17999999996</v>
      </c>
    </row>
    <row r="26" spans="2:5" ht="63" customHeight="1">
      <c r="B26" s="35" t="s">
        <v>23</v>
      </c>
      <c r="C26" s="7" t="s">
        <v>35</v>
      </c>
      <c r="D26" s="32">
        <v>173433.55</v>
      </c>
    </row>
    <row r="27" spans="2:5" ht="45">
      <c r="B27" s="36" t="s">
        <v>24</v>
      </c>
      <c r="C27" s="7" t="s">
        <v>36</v>
      </c>
      <c r="D27" s="41">
        <v>73085.789999999994</v>
      </c>
    </row>
    <row r="28" spans="2:5" ht="30">
      <c r="B28" s="36" t="s">
        <v>26</v>
      </c>
      <c r="C28" s="7" t="s">
        <v>37</v>
      </c>
      <c r="D28" s="41">
        <v>14219.84</v>
      </c>
    </row>
    <row r="29" spans="2:5">
      <c r="B29" s="36" t="s">
        <v>27</v>
      </c>
      <c r="C29" s="7" t="s">
        <v>28</v>
      </c>
      <c r="D29" s="32">
        <v>0</v>
      </c>
    </row>
    <row r="30" spans="2:5" ht="16.5" customHeight="1">
      <c r="B30" s="37">
        <v>4</v>
      </c>
      <c r="C30" s="7" t="s">
        <v>29</v>
      </c>
      <c r="D30" s="11">
        <v>0</v>
      </c>
    </row>
    <row r="31" spans="2:5">
      <c r="B31" s="37" t="s">
        <v>95</v>
      </c>
      <c r="C31" s="11" t="s">
        <v>96</v>
      </c>
      <c r="D31" s="42">
        <f>D22-D25</f>
        <v>-23030.219999999972</v>
      </c>
      <c r="E31" s="33"/>
    </row>
    <row r="38" spans="1:1" ht="28.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topLeftCell="A4" workbookViewId="0">
      <selection activeCell="E22" sqref="E2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41</v>
      </c>
    </row>
    <row r="11" spans="2:5" ht="15.75">
      <c r="C11" s="4"/>
    </row>
    <row r="12" spans="2:5" ht="15.75">
      <c r="B12" s="4"/>
      <c r="C12" s="4" t="s">
        <v>42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SUM(D16:D20)</f>
        <v>189447.9</v>
      </c>
    </row>
    <row r="16" spans="2:5">
      <c r="B16" s="39"/>
      <c r="C16" s="7" t="s">
        <v>12</v>
      </c>
      <c r="D16" s="8">
        <v>176078.58</v>
      </c>
    </row>
    <row r="17" spans="2:5">
      <c r="B17" s="39"/>
      <c r="C17" s="7" t="s">
        <v>13</v>
      </c>
      <c r="D17" s="8">
        <v>81.66</v>
      </c>
    </row>
    <row r="18" spans="2:5">
      <c r="B18" s="39"/>
      <c r="C18" s="7" t="s">
        <v>14</v>
      </c>
      <c r="D18" s="8">
        <v>11404.14</v>
      </c>
    </row>
    <row r="19" spans="2:5">
      <c r="B19" s="39"/>
      <c r="C19" s="7" t="s">
        <v>15</v>
      </c>
      <c r="D19" s="8">
        <v>1883.52</v>
      </c>
    </row>
    <row r="20" spans="2:5">
      <c r="B20" s="40"/>
      <c r="C20" s="7" t="s">
        <v>16</v>
      </c>
      <c r="D20" s="8">
        <v>0</v>
      </c>
    </row>
    <row r="21" spans="2:5">
      <c r="B21" s="9" t="s">
        <v>18</v>
      </c>
      <c r="C21" s="7" t="s">
        <v>43</v>
      </c>
      <c r="D21" s="34">
        <v>178650.32</v>
      </c>
    </row>
    <row r="22" spans="2:5" ht="15.75" customHeight="1">
      <c r="B22" s="9" t="s">
        <v>21</v>
      </c>
      <c r="C22" s="10" t="s">
        <v>22</v>
      </c>
      <c r="D22" s="17">
        <f>SUM(D23:D27)</f>
        <v>170992.33</v>
      </c>
    </row>
    <row r="23" spans="2:5" ht="60">
      <c r="B23" s="35" t="s">
        <v>23</v>
      </c>
      <c r="C23" s="7" t="s">
        <v>35</v>
      </c>
      <c r="D23" s="32">
        <v>131064.28</v>
      </c>
    </row>
    <row r="24" spans="2:5" ht="45">
      <c r="B24" s="36" t="s">
        <v>24</v>
      </c>
      <c r="C24" s="7" t="s">
        <v>36</v>
      </c>
      <c r="D24" s="41">
        <v>31636</v>
      </c>
    </row>
    <row r="25" spans="2:5" ht="31.5" customHeight="1">
      <c r="B25" s="36" t="s">
        <v>26</v>
      </c>
      <c r="C25" s="7" t="s">
        <v>37</v>
      </c>
      <c r="D25" s="41">
        <v>7438.75</v>
      </c>
    </row>
    <row r="26" spans="2:5">
      <c r="B26" s="36" t="s">
        <v>27</v>
      </c>
      <c r="C26" s="7" t="s">
        <v>28</v>
      </c>
      <c r="D26" s="32">
        <v>853.3</v>
      </c>
    </row>
    <row r="27" spans="2:5">
      <c r="B27" s="37">
        <v>4</v>
      </c>
      <c r="C27" s="7" t="s">
        <v>29</v>
      </c>
      <c r="D27" s="11">
        <v>0</v>
      </c>
    </row>
    <row r="28" spans="2:5">
      <c r="B28" s="37" t="s">
        <v>95</v>
      </c>
      <c r="C28" s="11" t="s">
        <v>96</v>
      </c>
      <c r="D28" s="29">
        <f>SUM(D21-D22)</f>
        <v>7657.9900000000198</v>
      </c>
      <c r="E28" s="33"/>
    </row>
    <row r="29" spans="2:5" ht="11.25" customHeight="1"/>
    <row r="37" spans="1:1" ht="29.25" customHeight="1"/>
    <row r="44" spans="1:1">
      <c r="A44" s="12" t="s">
        <v>30</v>
      </c>
    </row>
    <row r="45" spans="1:1">
      <c r="A45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topLeftCell="A13" workbookViewId="0">
      <selection activeCell="E25" sqref="E25"/>
    </sheetView>
  </sheetViews>
  <sheetFormatPr defaultRowHeight="15"/>
  <cols>
    <col min="3" max="3" width="58.7109375" customWidth="1"/>
    <col min="4" max="4" width="13.85546875" customWidth="1"/>
    <col min="5" max="5" width="9.5703125" bestFit="1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44</v>
      </c>
    </row>
    <row r="11" spans="2:5" ht="15.75">
      <c r="C11" s="4"/>
    </row>
    <row r="12" spans="2:5" ht="15.75">
      <c r="B12" s="4"/>
      <c r="C12" s="14" t="s">
        <v>45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3">
        <f>SUM(D16:D21)</f>
        <v>162161.78</v>
      </c>
      <c r="E15" s="12" t="s">
        <v>46</v>
      </c>
    </row>
    <row r="16" spans="2:5">
      <c r="B16" s="39"/>
      <c r="C16" s="7" t="s">
        <v>12</v>
      </c>
      <c r="D16" s="8">
        <v>144510.18</v>
      </c>
      <c r="E16" s="33"/>
    </row>
    <row r="17" spans="2:5">
      <c r="B17" s="39"/>
      <c r="C17" s="7" t="s">
        <v>13</v>
      </c>
      <c r="D17" s="8">
        <v>59.76</v>
      </c>
    </row>
    <row r="18" spans="2:5">
      <c r="B18" s="39"/>
      <c r="C18" s="7" t="s">
        <v>14</v>
      </c>
      <c r="D18" s="8">
        <v>9359.52</v>
      </c>
    </row>
    <row r="19" spans="2:5">
      <c r="B19" s="39"/>
      <c r="C19" s="7" t="s">
        <v>15</v>
      </c>
      <c r="D19" s="8">
        <v>1621.92</v>
      </c>
    </row>
    <row r="20" spans="2:5">
      <c r="B20" s="40"/>
      <c r="C20" s="7" t="s">
        <v>16</v>
      </c>
      <c r="D20" s="8">
        <v>360</v>
      </c>
    </row>
    <row r="21" spans="2:5">
      <c r="B21" s="28"/>
      <c r="C21" s="7" t="s">
        <v>17</v>
      </c>
      <c r="D21" s="23">
        <v>6250.4</v>
      </c>
      <c r="E21">
        <v>6250.4</v>
      </c>
    </row>
    <row r="22" spans="2:5">
      <c r="B22" s="9" t="s">
        <v>18</v>
      </c>
      <c r="C22" s="10" t="s">
        <v>19</v>
      </c>
      <c r="D22" s="8">
        <f>SUM(D23:D24)</f>
        <v>155116.55000000002</v>
      </c>
    </row>
    <row r="23" spans="2:5">
      <c r="B23" s="9"/>
      <c r="C23" s="7" t="s">
        <v>20</v>
      </c>
      <c r="D23" s="8">
        <v>148530.95000000001</v>
      </c>
    </row>
    <row r="24" spans="2:5">
      <c r="B24" s="9"/>
      <c r="C24" s="7" t="s">
        <v>17</v>
      </c>
      <c r="D24" s="23">
        <v>6585.6</v>
      </c>
      <c r="E24">
        <v>6585.6</v>
      </c>
    </row>
    <row r="25" spans="2:5" ht="28.5">
      <c r="B25" s="9" t="s">
        <v>21</v>
      </c>
      <c r="C25" s="43" t="s">
        <v>22</v>
      </c>
      <c r="D25" s="44">
        <f>SUM(D26:D30)</f>
        <v>259795.21</v>
      </c>
    </row>
    <row r="26" spans="2:5" ht="62.25" customHeight="1">
      <c r="B26" s="35" t="s">
        <v>23</v>
      </c>
      <c r="C26" s="7" t="s">
        <v>35</v>
      </c>
      <c r="D26" s="32">
        <v>111070.68</v>
      </c>
    </row>
    <row r="27" spans="2:5" ht="45">
      <c r="B27" s="36" t="s">
        <v>24</v>
      </c>
      <c r="C27" s="7" t="s">
        <v>36</v>
      </c>
      <c r="D27" s="41">
        <v>141901</v>
      </c>
    </row>
    <row r="28" spans="2:5" ht="33" customHeight="1">
      <c r="B28" s="36" t="s">
        <v>26</v>
      </c>
      <c r="C28" s="7" t="s">
        <v>37</v>
      </c>
      <c r="D28" s="41">
        <v>6823.53</v>
      </c>
    </row>
    <row r="29" spans="2:5" ht="18.75" customHeight="1">
      <c r="B29" s="36" t="s">
        <v>27</v>
      </c>
      <c r="C29" s="7" t="s">
        <v>28</v>
      </c>
      <c r="D29" s="32">
        <v>0</v>
      </c>
    </row>
    <row r="30" spans="2:5" ht="15.75" customHeight="1">
      <c r="B30" s="37">
        <v>4</v>
      </c>
      <c r="C30" s="7" t="s">
        <v>29</v>
      </c>
      <c r="D30" s="11">
        <v>0</v>
      </c>
    </row>
    <row r="31" spans="2:5">
      <c r="B31" s="37" t="s">
        <v>95</v>
      </c>
      <c r="C31" s="11" t="s">
        <v>96</v>
      </c>
      <c r="D31" s="29">
        <f>D22-D25</f>
        <v>-104678.65999999997</v>
      </c>
    </row>
    <row r="37" spans="1:1" ht="30.75" customHeight="1"/>
    <row r="44" spans="1:1">
      <c r="A44" s="12" t="s">
        <v>30</v>
      </c>
    </row>
    <row r="45" spans="1:1">
      <c r="A45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25" workbookViewId="0">
      <selection activeCell="D15" sqref="D1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47</v>
      </c>
    </row>
    <row r="11" spans="2:5" ht="15.75">
      <c r="C11" s="4"/>
    </row>
    <row r="12" spans="2:5" ht="15.75">
      <c r="B12" s="4"/>
      <c r="C12" s="4" t="s">
        <v>48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8">
        <f>SUM(D16:D20)</f>
        <v>221947.19999999998</v>
      </c>
    </row>
    <row r="16" spans="2:5">
      <c r="B16" s="39"/>
      <c r="C16" s="7" t="s">
        <v>12</v>
      </c>
      <c r="D16" s="8">
        <v>206481.6</v>
      </c>
    </row>
    <row r="17" spans="2:4">
      <c r="B17" s="39"/>
      <c r="C17" s="7" t="s">
        <v>13</v>
      </c>
      <c r="D17" s="8">
        <v>0</v>
      </c>
    </row>
    <row r="18" spans="2:4">
      <c r="B18" s="39"/>
      <c r="C18" s="7" t="s">
        <v>14</v>
      </c>
      <c r="D18" s="8">
        <v>13372.8</v>
      </c>
    </row>
    <row r="19" spans="2:4">
      <c r="B19" s="39"/>
      <c r="C19" s="7" t="s">
        <v>15</v>
      </c>
      <c r="D19" s="8">
        <v>2092.8000000000002</v>
      </c>
    </row>
    <row r="20" spans="2:4">
      <c r="B20" s="40"/>
      <c r="C20" s="7" t="s">
        <v>16</v>
      </c>
      <c r="D20" s="8">
        <v>0</v>
      </c>
    </row>
    <row r="21" spans="2:4">
      <c r="B21" s="9" t="s">
        <v>18</v>
      </c>
      <c r="C21" s="7" t="s">
        <v>43</v>
      </c>
      <c r="D21" s="8">
        <v>209490.77</v>
      </c>
    </row>
    <row r="22" spans="2:4" ht="16.5" customHeight="1">
      <c r="B22" s="9" t="s">
        <v>21</v>
      </c>
      <c r="C22" s="10" t="s">
        <v>22</v>
      </c>
      <c r="D22" s="17">
        <f>SUM(D23:D27)</f>
        <v>253776.23000000004</v>
      </c>
    </row>
    <row r="23" spans="2:4" ht="60">
      <c r="B23" s="35" t="s">
        <v>23</v>
      </c>
      <c r="C23" s="7" t="s">
        <v>35</v>
      </c>
      <c r="D23" s="32">
        <v>153693.92000000001</v>
      </c>
    </row>
    <row r="24" spans="2:4" ht="45">
      <c r="B24" s="36" t="s">
        <v>24</v>
      </c>
      <c r="C24" s="7" t="s">
        <v>36</v>
      </c>
      <c r="D24" s="41">
        <v>92005.05</v>
      </c>
    </row>
    <row r="25" spans="2:4" ht="33" customHeight="1">
      <c r="B25" s="36" t="s">
        <v>26</v>
      </c>
      <c r="C25" s="7" t="s">
        <v>37</v>
      </c>
      <c r="D25" s="41">
        <v>8077.26</v>
      </c>
    </row>
    <row r="26" spans="2:4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-44285.46000000005</v>
      </c>
    </row>
    <row r="30" spans="2:4" ht="12.75" customHeight="1"/>
    <row r="38" spans="1:1" ht="30.7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34" workbookViewId="0">
      <selection activeCell="D30" sqref="D3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49</v>
      </c>
    </row>
    <row r="11" spans="2:5" ht="15.75">
      <c r="C11" s="4"/>
    </row>
    <row r="12" spans="2:5" ht="15.75">
      <c r="B12" s="4"/>
      <c r="C12" s="4" t="s">
        <v>50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3">
        <f>SUM(D16:D20)</f>
        <v>191358.18</v>
      </c>
    </row>
    <row r="16" spans="2:5">
      <c r="B16" s="39"/>
      <c r="C16" s="7" t="s">
        <v>12</v>
      </c>
      <c r="D16" s="8">
        <v>177596.16</v>
      </c>
    </row>
    <row r="17" spans="2:4">
      <c r="B17" s="39"/>
      <c r="C17" s="7" t="s">
        <v>13</v>
      </c>
      <c r="D17" s="8">
        <v>160.38</v>
      </c>
    </row>
    <row r="18" spans="2:4">
      <c r="B18" s="39"/>
      <c r="C18" s="7" t="s">
        <v>14</v>
      </c>
      <c r="D18" s="8">
        <v>11502.12</v>
      </c>
    </row>
    <row r="19" spans="2:4">
      <c r="B19" s="39"/>
      <c r="C19" s="7" t="s">
        <v>15</v>
      </c>
      <c r="D19" s="8">
        <v>1883.52</v>
      </c>
    </row>
    <row r="20" spans="2:4">
      <c r="B20" s="40"/>
      <c r="C20" s="7" t="s">
        <v>16</v>
      </c>
      <c r="D20" s="8">
        <v>216</v>
      </c>
    </row>
    <row r="21" spans="2:4">
      <c r="B21" s="9" t="s">
        <v>18</v>
      </c>
      <c r="C21" s="7" t="s">
        <v>43</v>
      </c>
      <c r="D21" s="8">
        <v>173738.13</v>
      </c>
    </row>
    <row r="22" spans="2:4" ht="18" customHeight="1">
      <c r="B22" s="9" t="s">
        <v>21</v>
      </c>
      <c r="C22" s="10" t="s">
        <v>22</v>
      </c>
      <c r="D22" s="17">
        <f>SUM(D23:D27)</f>
        <v>159914.39000000001</v>
      </c>
    </row>
    <row r="23" spans="2:4" ht="60">
      <c r="B23" s="35" t="s">
        <v>23</v>
      </c>
      <c r="C23" s="7" t="s">
        <v>35</v>
      </c>
      <c r="D23" s="32">
        <v>132194.01</v>
      </c>
    </row>
    <row r="24" spans="2:4" ht="45">
      <c r="B24" s="36" t="s">
        <v>24</v>
      </c>
      <c r="C24" s="7" t="s">
        <v>36</v>
      </c>
      <c r="D24" s="41">
        <v>19608</v>
      </c>
    </row>
    <row r="25" spans="2:4" ht="29.25" customHeight="1">
      <c r="B25" s="36" t="s">
        <v>26</v>
      </c>
      <c r="C25" s="7" t="s">
        <v>37</v>
      </c>
      <c r="D25" s="41">
        <v>7438.75</v>
      </c>
    </row>
    <row r="26" spans="2:4">
      <c r="B26" s="36" t="s">
        <v>27</v>
      </c>
      <c r="C26" s="7" t="s">
        <v>28</v>
      </c>
      <c r="D26" s="32">
        <v>673.63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13823.739999999991</v>
      </c>
    </row>
    <row r="30" spans="2:4" ht="6.75" customHeight="1"/>
    <row r="38" spans="1:1" ht="14.2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9"/>
  <sheetViews>
    <sheetView topLeftCell="A28" workbookViewId="0">
      <selection activeCell="C37" sqref="C3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C2" s="15"/>
      <c r="D2" s="16" t="s">
        <v>0</v>
      </c>
      <c r="E2" s="1"/>
    </row>
    <row r="3" spans="2:5" ht="15.75">
      <c r="C3" s="15"/>
      <c r="D3" s="16" t="s">
        <v>1</v>
      </c>
      <c r="E3" s="1"/>
    </row>
    <row r="4" spans="2:5" ht="15.75">
      <c r="C4" s="15"/>
      <c r="D4" s="16" t="s">
        <v>2</v>
      </c>
      <c r="E4" s="1"/>
    </row>
    <row r="5" spans="2:5" ht="15.75">
      <c r="C5" s="15"/>
      <c r="D5" s="16" t="s">
        <v>3</v>
      </c>
      <c r="E5" s="1"/>
    </row>
    <row r="6" spans="2:5" ht="15.75">
      <c r="C6" s="15"/>
      <c r="D6" s="16" t="s">
        <v>4</v>
      </c>
      <c r="E6" s="1"/>
    </row>
    <row r="7" spans="2:5" ht="5.25" customHeight="1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51</v>
      </c>
    </row>
    <row r="11" spans="2:5" ht="6" customHeight="1">
      <c r="C11" s="4"/>
    </row>
    <row r="12" spans="2:5" ht="15.75">
      <c r="B12" s="4"/>
      <c r="C12" s="4" t="s">
        <v>52</v>
      </c>
    </row>
    <row r="13" spans="2:5" ht="6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3">
        <f>SUM(D16:D20)</f>
        <v>402961.44</v>
      </c>
    </row>
    <row r="16" spans="2:5">
      <c r="B16" s="39"/>
      <c r="C16" s="7" t="s">
        <v>12</v>
      </c>
      <c r="D16" s="8">
        <v>374535.54</v>
      </c>
    </row>
    <row r="17" spans="2:4">
      <c r="B17" s="39"/>
      <c r="C17" s="7" t="s">
        <v>13</v>
      </c>
      <c r="D17" s="8">
        <v>342.78</v>
      </c>
    </row>
    <row r="18" spans="2:4">
      <c r="B18" s="39"/>
      <c r="C18" s="7" t="s">
        <v>14</v>
      </c>
      <c r="D18" s="8">
        <v>24257.040000000001</v>
      </c>
    </row>
    <row r="19" spans="2:4">
      <c r="B19" s="39"/>
      <c r="C19" s="7" t="s">
        <v>15</v>
      </c>
      <c r="D19" s="8">
        <v>3610.08</v>
      </c>
    </row>
    <row r="20" spans="2:4">
      <c r="B20" s="40"/>
      <c r="C20" s="7" t="s">
        <v>16</v>
      </c>
      <c r="D20" s="8">
        <v>216</v>
      </c>
    </row>
    <row r="21" spans="2:4">
      <c r="B21" s="9" t="s">
        <v>18</v>
      </c>
      <c r="C21" s="7" t="s">
        <v>43</v>
      </c>
      <c r="D21" s="8">
        <v>388071.54</v>
      </c>
    </row>
    <row r="22" spans="2:4" ht="15.75" customHeight="1">
      <c r="B22" s="9" t="s">
        <v>21</v>
      </c>
      <c r="C22" s="10" t="s">
        <v>22</v>
      </c>
      <c r="D22" s="17">
        <f>SUM(D23:D27)</f>
        <v>356945.45999999996</v>
      </c>
    </row>
    <row r="23" spans="2:4" ht="60">
      <c r="B23" s="35" t="s">
        <v>23</v>
      </c>
      <c r="C23" s="7" t="s">
        <v>35</v>
      </c>
      <c r="D23" s="32">
        <v>278778.71999999997</v>
      </c>
    </row>
    <row r="24" spans="2:4" ht="45">
      <c r="B24" s="36" t="s">
        <v>24</v>
      </c>
      <c r="C24" s="7" t="s">
        <v>36</v>
      </c>
      <c r="D24" s="41">
        <v>57697.37</v>
      </c>
    </row>
    <row r="25" spans="2:4" ht="31.5" customHeight="1">
      <c r="B25" s="36" t="s">
        <v>26</v>
      </c>
      <c r="C25" s="7" t="s">
        <v>37</v>
      </c>
      <c r="D25" s="41">
        <v>20469.37</v>
      </c>
    </row>
    <row r="26" spans="2:4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29">
        <f>D21-D22</f>
        <v>31126.080000000016</v>
      </c>
    </row>
    <row r="30" spans="2:4" ht="11.25" customHeight="1"/>
    <row r="38" spans="1:1">
      <c r="A38" s="12" t="s">
        <v>30</v>
      </c>
    </row>
    <row r="39" spans="1:1">
      <c r="A39" s="12" t="s">
        <v>31</v>
      </c>
    </row>
  </sheetData>
  <mergeCells count="1">
    <mergeCell ref="B15:B20"/>
  </mergeCells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7" workbookViewId="0">
      <selection activeCell="E23" sqref="E2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53</v>
      </c>
    </row>
    <row r="11" spans="2:5" ht="15.75">
      <c r="C11" s="4"/>
    </row>
    <row r="12" spans="2:5" ht="15.75">
      <c r="B12" s="4"/>
      <c r="C12" s="4" t="s">
        <v>54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8" t="s">
        <v>9</v>
      </c>
      <c r="C15" s="6" t="s">
        <v>10</v>
      </c>
      <c r="D15" s="13">
        <f>SUM(D16:D20)</f>
        <v>395281.50999999995</v>
      </c>
    </row>
    <row r="16" spans="2:5">
      <c r="B16" s="39"/>
      <c r="C16" s="7" t="s">
        <v>12</v>
      </c>
      <c r="D16" s="8">
        <v>367864.36</v>
      </c>
    </row>
    <row r="17" spans="2:4">
      <c r="B17" s="39"/>
      <c r="C17" s="7" t="s">
        <v>13</v>
      </c>
      <c r="D17" s="8">
        <v>311.36</v>
      </c>
    </row>
    <row r="18" spans="2:4">
      <c r="B18" s="39"/>
      <c r="C18" s="7" t="s">
        <v>14</v>
      </c>
      <c r="D18" s="8">
        <v>23514.91</v>
      </c>
    </row>
    <row r="19" spans="2:4">
      <c r="B19" s="39"/>
      <c r="C19" s="7" t="s">
        <v>15</v>
      </c>
      <c r="D19" s="8">
        <v>3086.88</v>
      </c>
    </row>
    <row r="20" spans="2:4">
      <c r="B20" s="40"/>
      <c r="C20" s="7" t="s">
        <v>16</v>
      </c>
      <c r="D20" s="8">
        <v>504</v>
      </c>
    </row>
    <row r="21" spans="2:4">
      <c r="B21" s="9" t="s">
        <v>18</v>
      </c>
      <c r="C21" s="7" t="s">
        <v>43</v>
      </c>
      <c r="D21" s="34">
        <v>367083.66</v>
      </c>
    </row>
    <row r="22" spans="2:4" ht="16.5" customHeight="1">
      <c r="B22" s="9" t="s">
        <v>21</v>
      </c>
      <c r="C22" s="10" t="s">
        <v>22</v>
      </c>
      <c r="D22" s="17">
        <f>SUM(D23:D26)</f>
        <v>354861.39999999997</v>
      </c>
    </row>
    <row r="23" spans="2:4" ht="60">
      <c r="B23" s="35" t="s">
        <v>23</v>
      </c>
      <c r="C23" s="7" t="s">
        <v>35</v>
      </c>
      <c r="D23" s="32">
        <v>273795.64</v>
      </c>
    </row>
    <row r="24" spans="2:4" ht="45">
      <c r="B24" s="36" t="s">
        <v>24</v>
      </c>
      <c r="C24" s="7" t="s">
        <v>36</v>
      </c>
      <c r="D24" s="41">
        <v>66748.600000000006</v>
      </c>
    </row>
    <row r="25" spans="2:4" ht="31.5" customHeight="1">
      <c r="B25" s="36" t="s">
        <v>26</v>
      </c>
      <c r="C25" s="7" t="s">
        <v>37</v>
      </c>
      <c r="D25" s="41">
        <v>14317.16</v>
      </c>
    </row>
    <row r="26" spans="2:4">
      <c r="B26" s="36" t="s">
        <v>27</v>
      </c>
      <c r="C26" s="7" t="s">
        <v>28</v>
      </c>
      <c r="D26" s="32">
        <v>0</v>
      </c>
    </row>
    <row r="27" spans="2:4">
      <c r="B27" s="37">
        <v>4</v>
      </c>
      <c r="C27" s="7" t="s">
        <v>29</v>
      </c>
      <c r="D27" s="11">
        <v>0</v>
      </c>
    </row>
    <row r="28" spans="2:4">
      <c r="B28" s="37" t="s">
        <v>95</v>
      </c>
      <c r="C28" s="11" t="s">
        <v>96</v>
      </c>
      <c r="D28" s="42">
        <f>D21-D22</f>
        <v>12222.260000000009</v>
      </c>
    </row>
    <row r="30" spans="2:4" ht="59.25" customHeight="1"/>
    <row r="38" spans="1:1" ht="30.75" customHeight="1"/>
    <row r="45" spans="1:1">
      <c r="A45" s="12" t="s">
        <v>30</v>
      </c>
    </row>
    <row r="46" spans="1:1">
      <c r="A46" s="12" t="s">
        <v>31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1</vt:lpstr>
      <vt:lpstr>1а</vt:lpstr>
      <vt:lpstr>1б</vt:lpstr>
      <vt:lpstr>3</vt:lpstr>
      <vt:lpstr>3А</vt:lpstr>
      <vt:lpstr>3Б</vt:lpstr>
      <vt:lpstr>5</vt:lpstr>
      <vt:lpstr>6</vt:lpstr>
      <vt:lpstr>6а</vt:lpstr>
      <vt:lpstr>7</vt:lpstr>
      <vt:lpstr>9</vt:lpstr>
      <vt:lpstr>11</vt:lpstr>
      <vt:lpstr>13</vt:lpstr>
      <vt:lpstr>15</vt:lpstr>
      <vt:lpstr>17</vt:lpstr>
      <vt:lpstr>19</vt:lpstr>
      <vt:lpstr>21</vt:lpstr>
      <vt:lpstr>21а</vt:lpstr>
      <vt:lpstr>22</vt:lpstr>
      <vt:lpstr>25</vt:lpstr>
      <vt:lpstr>26</vt:lpstr>
      <vt:lpstr>27</vt:lpstr>
      <vt:lpstr>24</vt:lpstr>
      <vt:lpstr>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2015-04-26T09:42:02Z</dcterms:modified>
</cp:coreProperties>
</file>