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3" i="16"/>
  <c r="M154" i="16"/>
  <c r="M155" i="16"/>
  <c r="M156" i="16"/>
  <c r="M157" i="16"/>
  <c r="M158" i="16"/>
  <c r="M159" i="16"/>
  <c r="M160" i="16"/>
  <c r="M16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430" i="8"/>
  <c r="K429" i="8"/>
  <c r="H430" i="8"/>
  <c r="H429" i="8"/>
  <c r="J14" i="16"/>
  <c r="G14" i="16"/>
  <c r="K30" i="8"/>
  <c r="H30" i="8"/>
  <c r="A18" i="16"/>
  <c r="B34" i="8"/>
  <c r="M162" i="16"/>
  <c r="M170" i="16"/>
  <c r="M186" i="16"/>
  <c r="M163" i="16"/>
  <c r="M167" i="16"/>
  <c r="M171" i="16"/>
  <c r="M175" i="16"/>
  <c r="M179" i="16"/>
  <c r="M183" i="16"/>
  <c r="M164" i="16"/>
  <c r="M168" i="16"/>
  <c r="M172" i="16"/>
  <c r="M176" i="16"/>
  <c r="M180" i="16"/>
  <c r="M184" i="16"/>
  <c r="M165" i="16"/>
  <c r="M169" i="16"/>
  <c r="M173" i="16"/>
  <c r="M177" i="16"/>
  <c r="M181" i="16"/>
  <c r="M185" i="16"/>
  <c r="M166" i="16"/>
  <c r="M174" i="16"/>
  <c r="M178" i="16"/>
  <c r="M18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0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0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0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0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0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0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0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43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43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6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6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6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6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6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8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9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<sst xmlns="http://schemas.openxmlformats.org/spreadsheetml/2006/main" count="2792" uniqueCount="1433">
  <si>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</si>
  <si>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</si>
  <si>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</si>
  <si>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</si>
  <si>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</si>
  <si>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</si>
  <si>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</si>
  <si>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</si>
  <si>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</si>
  <si>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</si>
  <si>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</si>
  <si>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</si>
  <si>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</si>
  <si>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</si>
  <si>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</si>
  <si>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</si>
  <si>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</si>
  <si>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</si>
  <si>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</si>
  <si>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</si>
  <si>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</si>
  <si>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</si>
  <si>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</si>
  <si>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</si>
  <si>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</si>
  <si>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</si>
  <si>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</si>
  <si>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</si>
  <si>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</si>
  <si>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</si>
  <si>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</si>
  <si>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</si>
  <si>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</si>
  <si>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</si>
  <si>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</si>
  <si>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</si>
  <si>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</si>
  <si>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</si>
  <si>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</si>
  <si>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</si>
  <si>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</si>
  <si>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</si>
  <si>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</si>
  <si>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</si>
  <si>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</si>
  <si>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</si>
  <si>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</si>
  <si>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</si>
  <si>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</si>
  <si>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</si>
  <si>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</si>
  <si>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</si>
  <si>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</si>
  <si>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</si>
  <si>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</si>
  <si>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</si>
  <si>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</si>
  <si>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</si>
  <si>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</si>
  <si>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</si>
  <si>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</si>
  <si>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</si>
  <si>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</si>
  <si>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</si>
  <si>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</si>
  <si>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</si>
  <si>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</si>
  <si>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</si>
  <si>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заявки</t>
  </si>
  <si>
    <t>Сдал:  _________________ //</t>
  </si>
  <si>
    <t>Принял:  _________________ //</t>
  </si>
  <si>
    <t>Раздел 1. Ремонт системы отопления в подвале от 14.01.2014г.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</si>
  <si>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</si>
  <si>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0,019
88
48</t>
  </si>
  <si>
    <t>1000,16
_____
1380,62</t>
  </si>
  <si>
    <t>54,89
_____
1,4</t>
  </si>
  <si>
    <t>46
20
11</t>
  </si>
  <si>
    <t>19
_____
26</t>
  </si>
  <si>
    <t>303
184
100</t>
  </si>
  <si>
    <t>209
_____
88</t>
  </si>
  <si>
    <t>Р</t>
  </si>
  <si>
    <t>ТСЦ-302-1236
Сгоны стальные с муфтой и контргайкой, диаметром: 15 мм
шт.</t>
  </si>
  <si>
    <t>1
98
56</t>
  </si>
  <si>
    <t xml:space="preserve">
_____
17,6</t>
  </si>
  <si>
    <t xml:space="preserve">
_____
18</t>
  </si>
  <si>
    <t xml:space="preserve">
_____
28</t>
  </si>
  <si>
    <t>М</t>
  </si>
  <si>
    <t>ТСЦ-302-1338
Вентиль муфтовый запорный 15Б1П, диаметр 15 мм
шт.</t>
  </si>
  <si>
    <t xml:space="preserve">
_____
21,1</t>
  </si>
  <si>
    <t xml:space="preserve">
_____
21</t>
  </si>
  <si>
    <t xml:space="preserve">
_____
130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</si>
  <si>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</si>
  <si>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0,225
63
40</t>
  </si>
  <si>
    <t>3
2
2</t>
  </si>
  <si>
    <t>34
21
14</t>
  </si>
  <si>
    <t>Раздел 2. Чистка канализации в подвале от 16.01.2014г.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</si>
  <si>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</si>
  <si>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</si>
  <si>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</si>
  <si>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</si>
  <si>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</si>
  <si>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</si>
  <si>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</si>
  <si>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3. Чистка канализации в подвале от 20.01.2014г.</t>
  </si>
  <si>
    <t>Раздел 4. Ремонт канализ.сети в кв.48 от 20.01.2014г.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</si>
  <si>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</si>
  <si>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0,003
88
48</t>
  </si>
  <si>
    <t>2970,12
_____
14091,87</t>
  </si>
  <si>
    <t>123,24
_____
12,62</t>
  </si>
  <si>
    <t>52
9
5</t>
  </si>
  <si>
    <t>9
_____
43</t>
  </si>
  <si>
    <t>375
86
47</t>
  </si>
  <si>
    <t>98
_____
275</t>
  </si>
  <si>
    <t>ТСЦ-101-1793
Манжеты резиновые
шт.</t>
  </si>
  <si>
    <t>2
88
48</t>
  </si>
  <si>
    <t xml:space="preserve">
_____
15,1</t>
  </si>
  <si>
    <t xml:space="preserve">
_____
30</t>
  </si>
  <si>
    <t xml:space="preserve">
_____
77</t>
  </si>
  <si>
    <t>Раздел 5. Замена  труб отопления в кв.73 от 24.01.2014г.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</si>
  <si>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</si>
  <si>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</si>
  <si>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</si>
  <si>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</si>
  <si>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</si>
  <si>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</si>
  <si>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</si>
  <si>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</si>
  <si>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Раздел 6. Чистка канализации кв.82</t>
  </si>
  <si>
    <t>0,025
88
48</t>
  </si>
  <si>
    <t>13
8
5</t>
  </si>
  <si>
    <t>8
_____
5</t>
  </si>
  <si>
    <t>109
81
44</t>
  </si>
  <si>
    <t>92
_____
17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</si>
  <si>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</si>
  <si>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</si>
  <si>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5
3
2</t>
  </si>
  <si>
    <t>Отопление</t>
  </si>
  <si>
    <t>0,02
88
48</t>
  </si>
  <si>
    <t>45
7
4</t>
  </si>
  <si>
    <t>7
_____
38</t>
  </si>
  <si>
    <t>148
67
36</t>
  </si>
  <si>
    <t>76
_____
72</t>
  </si>
  <si>
    <t>Раздел 7. подвал.</t>
  </si>
  <si>
    <t>ТСЦ-302-0899
Узлы укрупненные монтажные (трубопроводы) из чугунных канализационных труб и фасонных частей к ним диаметром: 100 мм
м</t>
  </si>
  <si>
    <t>0,3
88
48</t>
  </si>
  <si>
    <t xml:space="preserve">
_____
138,24</t>
  </si>
  <si>
    <t xml:space="preserve">
_____
41</t>
  </si>
  <si>
    <t xml:space="preserve">
_____
271</t>
  </si>
  <si>
    <t>ТЕРр65-7-1
Смена внутренних трубопроводов из чугунных канализационных труб диаметром: до 50 мм
100 м трубопровода с фасонными частями
НР 88%=103%*0.85 от ФОТ
СП 48%=60%*0.8 от ФОТ</t>
  </si>
  <si>
    <t>0,0025
88
48</t>
  </si>
  <si>
    <t>2808,58
_____
9295,25</t>
  </si>
  <si>
    <t>68,47
_____
7,01</t>
  </si>
  <si>
    <t>30
7
4</t>
  </si>
  <si>
    <t>7
_____
23</t>
  </si>
  <si>
    <t>229
68
37</t>
  </si>
  <si>
    <t>77
_____
151</t>
  </si>
  <si>
    <t>Раздел 8. Перезапуск системы горячей воды в кв 15  заявка №151 от 10.02.14 и №204 от 13.02.2014г.</t>
  </si>
  <si>
    <t>кв.38.</t>
  </si>
  <si>
    <t>Раздел 9. Перезапуск системы горячего водоснабжения в кв.66 "227 от 30.01.14г.</t>
  </si>
  <si>
    <t>Раздел 10. Перезапуск системы  горячего водоснабжения в кв.56,57,930,87 №225 от 30.01.2014г. №226 от 31.01.14г.</t>
  </si>
  <si>
    <t>0,4
63
40</t>
  </si>
  <si>
    <t>2
1
1</t>
  </si>
  <si>
    <t>17
11
7</t>
  </si>
  <si>
    <t>Раздел 11. Замена радиатора в кв.80 №256 от 31.01.14</t>
  </si>
  <si>
    <t>ТЕРр65-25-2
прим.Смена: пробко-спускных кранов(цанги)
100 шт.
НР 88%=103%*0.85 от ФОТ
СП 48%=60%*0.8 от ФОТ</t>
  </si>
  <si>
    <t>450,6
_____
870,22</t>
  </si>
  <si>
    <t>13
5
3</t>
  </si>
  <si>
    <t>5
_____
8</t>
  </si>
  <si>
    <t>71
44
24</t>
  </si>
  <si>
    <t>50
_____
21</t>
  </si>
  <si>
    <t>ТЕРр65-23-4
Осмотр отремонтированных приборов отопления при наполнении системы водой
100 отремонтированных приборов
НР 63%=74%*0.85 от ФОТ
СП 40%=50%*0.8 от ФОТ</t>
  </si>
  <si>
    <t>0,01
63
40</t>
  </si>
  <si>
    <t>28
18
11</t>
  </si>
  <si>
    <t>Раздел 12. Ремонт системы горячего водоснабжения в кв.12 №218 от 03.01.2014г.</t>
  </si>
  <si>
    <t>0,15
63
40</t>
  </si>
  <si>
    <t>23
14
9</t>
  </si>
  <si>
    <t>Раздел 13. Замена сгонов в кв.13 №241 от 11.02.14г.</t>
  </si>
  <si>
    <t>0,25
63
40</t>
  </si>
  <si>
    <t>38
24
15</t>
  </si>
  <si>
    <t>Раздел 14. Ремонт системы отопления в  кв.50 №268 от 18.02.2014г.</t>
  </si>
  <si>
    <t>ТЕР16-03-001-02
Прокладка трубопроводов отопления при стояковой системе из многослойных металл-полимерных труб диаметром: 20 мм
100 м трубопровода
НР 98%=128%*(0.9*0.85) от ФОТ
СП 56%=83%*(0.85*0.8) от ФОТ</t>
  </si>
  <si>
    <t>0,01
98
56</t>
  </si>
  <si>
    <t>1369,74
_____
71,07</t>
  </si>
  <si>
    <t>56,5
_____
1,14</t>
  </si>
  <si>
    <t>15
16
10</t>
  </si>
  <si>
    <t>155
148
85</t>
  </si>
  <si>
    <t>151
_____
1</t>
  </si>
  <si>
    <t>ТСЦ-507-3355
Труба из полипропилена PN 20/25
м</t>
  </si>
  <si>
    <t xml:space="preserve">
_____
13,88</t>
  </si>
  <si>
    <t xml:space="preserve">
_____
14</t>
  </si>
  <si>
    <t xml:space="preserve">
_____
32</t>
  </si>
  <si>
    <t>ТСЦ-507-5074
Муфта полипропиленовая комбинированная, с внутренней резьбой, разъемная диаметром 20х1/2"
шт.</t>
  </si>
  <si>
    <t>2
98
56</t>
  </si>
  <si>
    <t xml:space="preserve">
_____
12,46</t>
  </si>
  <si>
    <t xml:space="preserve">
_____
25</t>
  </si>
  <si>
    <t xml:space="preserve">
_____
58</t>
  </si>
  <si>
    <t>ТСЦ-507-3173
Угольник 90 град. полипропиленовый диаметром 20 мм
шт.</t>
  </si>
  <si>
    <t xml:space="preserve">
_____
1,56</t>
  </si>
  <si>
    <t xml:space="preserve">
_____
3</t>
  </si>
  <si>
    <t xml:space="preserve">
_____
7</t>
  </si>
  <si>
    <t>Раздел 15. Чистка канализации в подвале №260 от 20.02.14г.</t>
  </si>
  <si>
    <t>кв.8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</si>
  <si>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</si>
  <si>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</si>
  <si>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</si>
  <si>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</si>
  <si>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4
2</t>
  </si>
  <si>
    <t>4
_____
26</t>
  </si>
  <si>
    <t>ТСЦ-101-2137
Резина техническая листовая прессованная
кг</t>
  </si>
  <si>
    <t>0,3
111
51</t>
  </si>
  <si>
    <t xml:space="preserve">
_____
26,3</t>
  </si>
  <si>
    <t xml:space="preserve">
_____
36</t>
  </si>
  <si>
    <t>0,12
63
40</t>
  </si>
  <si>
    <t>18
11
7</t>
  </si>
  <si>
    <t>Раздел 16. Ремонт системы отопления в кв.18 №300 от 05.03.14г.</t>
  </si>
  <si>
    <t>ТЕРр65-16-1
Смена  муфт у трубопроводов диаметром: до 20 мм
100 сгонов
НР 88%=103%*0.85 от ФОТ
СП 48%=60%*0.8 от ФОТ</t>
  </si>
  <si>
    <t>Раздел 17. Ремонт крышки чердака №75 от 03.03.14г.</t>
  </si>
  <si>
    <t>ТЕРр56-12-1
Смена дверных приборов: петли
100 шт. приборов
НР 70%=82%*0.85 от ФОТ
СП 50%=62%*0.8 от ФОТ</t>
  </si>
  <si>
    <t>0,02
70
50</t>
  </si>
  <si>
    <t>1073,69
_____
710,64</t>
  </si>
  <si>
    <t>36
17
13</t>
  </si>
  <si>
    <t>21
_____
15</t>
  </si>
  <si>
    <t>285
166
119</t>
  </si>
  <si>
    <t>237
_____
48</t>
  </si>
  <si>
    <t>ТСЦ-111-0123
Замок винтовой висячий с ключом А-19-00МСБ
шт.</t>
  </si>
  <si>
    <t>1
70
50</t>
  </si>
  <si>
    <t xml:space="preserve">
_____
26</t>
  </si>
  <si>
    <t xml:space="preserve">
_____
157</t>
  </si>
  <si>
    <t>Раздел 18. Ремонт канализации в кв.46  от 11.03.14г.</t>
  </si>
  <si>
    <t>0,015
88
48</t>
  </si>
  <si>
    <t>183
43
25</t>
  </si>
  <si>
    <t>42
_____
140</t>
  </si>
  <si>
    <t>1371
409
223</t>
  </si>
  <si>
    <t>464
_____
902</t>
  </si>
  <si>
    <t>5
_____
1</t>
  </si>
  <si>
    <t>ТСЦ-101-2387
Герметик строительный «RDPRO», 300 мл
шт.</t>
  </si>
  <si>
    <t>1
88
48</t>
  </si>
  <si>
    <t xml:space="preserve">
_____
18,09</t>
  </si>
  <si>
    <t xml:space="preserve">
_____
50</t>
  </si>
  <si>
    <t>ТСЦ-101-1691
Шурупы-саморезы 4,2х16 мм
шт.</t>
  </si>
  <si>
    <t>20
88
48</t>
  </si>
  <si>
    <t xml:space="preserve">
_____
0,23</t>
  </si>
  <si>
    <t xml:space="preserve">
_____
5</t>
  </si>
  <si>
    <t>ремонт отопления</t>
  </si>
  <si>
    <t>кв.15</t>
  </si>
  <si>
    <t>кв.28</t>
  </si>
  <si>
    <t>Раздел 19. Откачивание воды из подвала от 20.03.2014г.</t>
  </si>
  <si>
    <t>ТЕРр52-11-3
Водоотлив из подвала: электрическими (механическими) насосами
100 м3 воды
НР 79%=93%*0.85 от ФОТ
СП 60%=75%*0.8 от ФОТ</t>
  </si>
  <si>
    <t>0,576
79
60</t>
  </si>
  <si>
    <t>9,41
_____
5,36</t>
  </si>
  <si>
    <t>45
40
32</t>
  </si>
  <si>
    <t>5
_____
3</t>
  </si>
  <si>
    <t>491
373
283</t>
  </si>
  <si>
    <t>53
_____
34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</si>
  <si>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</si>
  <si>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</si>
  <si>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</si>
  <si>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</si>
  <si>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</si>
  <si>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</si>
  <si>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</si>
  <si>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</si>
  <si>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</si>
  <si>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</si>
  <si>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</si>
  <si>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</si>
  <si>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Раздел 20. Смена прибора отопления в кв.82 от 26.03.2014г.</t>
  </si>
  <si>
    <t>ТЕРр65-19-1
Демонтаж: радиаторов весом до 80 кг
100 шт.
НР 63%=74%*0.85 от ФОТ
СП 40%=50%*0.8 от ФОТ</t>
  </si>
  <si>
    <t>75,56
_____
31,4</t>
  </si>
  <si>
    <t>12
8
6</t>
  </si>
  <si>
    <t>124
78
50</t>
  </si>
  <si>
    <t>3
_____
3</t>
  </si>
  <si>
    <t>ТЕР18-03-001-01
Установка радиаторов: чугунных
100 кВт радиаторов и конвекторов
НР 98%=128%*(0.9*0.85) от ФОТ
СП 56%=83%*(0.85*0.8) от ФОТ</t>
  </si>
  <si>
    <t>0,01295
98
56</t>
  </si>
  <si>
    <t>858,44
_____
2117,85</t>
  </si>
  <si>
    <t>450,97
_____
38,46</t>
  </si>
  <si>
    <t>44
13
8</t>
  </si>
  <si>
    <t>11
_____
27</t>
  </si>
  <si>
    <t>282
125
72</t>
  </si>
  <si>
    <t>123
_____
128</t>
  </si>
  <si>
    <t>31
_____
5</t>
  </si>
  <si>
    <t>Раздел 21. Ремонт отопления в подвале от 31.03.14г.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</si>
  <si>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</si>
  <si>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1243,2
_____
3595,9</t>
  </si>
  <si>
    <t>174,53
_____
4,21</t>
  </si>
  <si>
    <t>50
12
7</t>
  </si>
  <si>
    <t>12
_____
36</t>
  </si>
  <si>
    <t>268
121
66</t>
  </si>
  <si>
    <t>137
_____
121</t>
  </si>
  <si>
    <t>ТСЦ-507-1977
Отводы 90 град. с радиусом кривизны R=1,5 Ду на Ру до 16 МПа (160 кгс/см2), диаметром условного прохода: 65 мм, наружным диаметром 76 мм, толщиной стенки 5 мм
шт.</t>
  </si>
  <si>
    <t xml:space="preserve">
_____
29,7</t>
  </si>
  <si>
    <t xml:space="preserve">
_____
86</t>
  </si>
  <si>
    <t>0,3
63
40</t>
  </si>
  <si>
    <t>4
3
2</t>
  </si>
  <si>
    <t>45
28
18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</si>
  <si>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</si>
  <si>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</si>
  <si>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</si>
  <si>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</si>
  <si>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403
320
175</t>
  </si>
  <si>
    <t>364
_____
39</t>
  </si>
  <si>
    <t>Раздел 22. Установка хомутов  кв.48 №391 от 31.03.14г.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</si>
  <si>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</si>
  <si>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0,004
111
51</t>
  </si>
  <si>
    <t>63
4
2</t>
  </si>
  <si>
    <t>3
_____
59</t>
  </si>
  <si>
    <t>247
40
18</t>
  </si>
  <si>
    <t>36
_____
207</t>
  </si>
  <si>
    <t>1
111
51</t>
  </si>
  <si>
    <t xml:space="preserve">
_____
121</t>
  </si>
  <si>
    <t>Раздел 23. АПРЕЛЬ</t>
  </si>
  <si>
    <t>Ремонт канализации в кв.8</t>
  </si>
  <si>
    <t>243
58
34</t>
  </si>
  <si>
    <t>56
_____
186</t>
  </si>
  <si>
    <t>1828
546
298</t>
  </si>
  <si>
    <t>619
_____
1202</t>
  </si>
  <si>
    <t>7
_____
2</t>
  </si>
  <si>
    <t>Остекление  в подъезде №179 от 03.04.14г. (от 36.03.14г.)</t>
  </si>
  <si>
    <t>ТЕР15-05-001-04
Остекление оконным стеклом окон: со спаренным переплетом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м2 площади проемов по наружному обводу коробок
НР 80%=105%*(0.9*0.85) от ФОТ
СП 37%=55%*(0.85*0.8) от ФОТ</t>
  </si>
  <si>
    <t>0,0128
80
37</t>
  </si>
  <si>
    <t>633,24
_____
3783,15</t>
  </si>
  <si>
    <t>97,6
_____
6,74</t>
  </si>
  <si>
    <t>58
8
4</t>
  </si>
  <si>
    <t>8
_____
49</t>
  </si>
  <si>
    <t>312
72
33</t>
  </si>
  <si>
    <t>89
_____
216</t>
  </si>
  <si>
    <t>7
_____
1</t>
  </si>
  <si>
    <t>Замена стояков отопления №453 от 13.04.2014г.</t>
  </si>
  <si>
    <t>ТЕР16-03-001-03
Прокладка трубопроводов отопления при стояковой системе из многослойных металл-полимерных труб диаметром: 25 мм
100 м трубопровода
НР 98%=128%*(0.9*0.85) от ФОТ
СП 56%=83%*(0.85*0.8) от ФОТ</t>
  </si>
  <si>
    <t>0,12
98
56</t>
  </si>
  <si>
    <t>1234
_____
83,51</t>
  </si>
  <si>
    <t>57,28
_____
1,14</t>
  </si>
  <si>
    <t>165
170
105</t>
  </si>
  <si>
    <t>148
_____
10</t>
  </si>
  <si>
    <t>1690
1601
915</t>
  </si>
  <si>
    <t>1632
_____
21</t>
  </si>
  <si>
    <t>37
_____
2</t>
  </si>
  <si>
    <t>ТСЦ-507-3367
Труба из полипропилена PN 25/25
м</t>
  </si>
  <si>
    <t>12
98
56</t>
  </si>
  <si>
    <t xml:space="preserve">
_____
16,92</t>
  </si>
  <si>
    <t xml:space="preserve">
_____
203</t>
  </si>
  <si>
    <t xml:space="preserve">
_____
571</t>
  </si>
  <si>
    <t>6
98
56</t>
  </si>
  <si>
    <t xml:space="preserve">
_____
75</t>
  </si>
  <si>
    <t xml:space="preserve">
_____
175</t>
  </si>
  <si>
    <t xml:space="preserve">
_____
19</t>
  </si>
  <si>
    <t xml:space="preserve">
_____
44</t>
  </si>
  <si>
    <t>ТСЦ-507-5008
Муфта полипропиленовая соединительная диаметром 25 мм
шт.</t>
  </si>
  <si>
    <t>4
98
56</t>
  </si>
  <si>
    <t xml:space="preserve">
_____
0,95</t>
  </si>
  <si>
    <t xml:space="preserve">
_____
4</t>
  </si>
  <si>
    <t xml:space="preserve">
_____
17</t>
  </si>
  <si>
    <t>Бандаж на трубу в подвале №462 от 17.04.2014г.</t>
  </si>
  <si>
    <t>0,003
111
51</t>
  </si>
  <si>
    <t>47
3
1</t>
  </si>
  <si>
    <t>2
_____
44</t>
  </si>
  <si>
    <t>185
30
14</t>
  </si>
  <si>
    <t>27
_____
155</t>
  </si>
  <si>
    <t>Перезапуск системы отопления. кв.№ 66  №465</t>
  </si>
  <si>
    <t>0,5
63
40</t>
  </si>
  <si>
    <t>7
5
4</t>
  </si>
  <si>
    <t>75
47
30</t>
  </si>
  <si>
    <t>Чистка ливневой системы №236 от 17.04.2014г.</t>
  </si>
  <si>
    <t>0,17
88
48</t>
  </si>
  <si>
    <t>86
59
34</t>
  </si>
  <si>
    <t>57
_____
29</t>
  </si>
  <si>
    <t>738
549
300</t>
  </si>
  <si>
    <t>624
_____
113</t>
  </si>
  <si>
    <t>Ремонт и побелка стен в подъезде 1 этаж. №316 от 25.04.2014г.</t>
  </si>
  <si>
    <t>ТЕРр61-4-1
Ремонт штукатурки потолков по камню известковым раствором площадью отдельных мест: до 1 м2 толщиной слоя до 20 мм
100 м2 отремонтированной поверхности
НР 67%=79%*0.85 от ФОТ
СП 40%=50%*0.8 от ФОТ</t>
  </si>
  <si>
    <t>0,01
67
40</t>
  </si>
  <si>
    <t>2605,37
_____
1747,45</t>
  </si>
  <si>
    <t>24,29
_____
10,09</t>
  </si>
  <si>
    <t>44
21
13</t>
  </si>
  <si>
    <t>26
_____
18</t>
  </si>
  <si>
    <t>346
193
115</t>
  </si>
  <si>
    <t>287
_____
58</t>
  </si>
  <si>
    <t>1
_____
1</t>
  </si>
  <si>
    <t>ТЕРр61-26-1
Перетирка штукатурки: внутренних помещений
100 м2 перетертой поверхности
НР 67%=79%*0.85 от ФОТ
СП 40%=50%*0.8 от ФОТ</t>
  </si>
  <si>
    <t>0,5
67
40</t>
  </si>
  <si>
    <t>306,52
_____
21,86</t>
  </si>
  <si>
    <t>3,37
_____
1,4</t>
  </si>
  <si>
    <t>166
122
77</t>
  </si>
  <si>
    <t>153
_____
11</t>
  </si>
  <si>
    <t>2
_____
1</t>
  </si>
  <si>
    <t>1748
1137
679</t>
  </si>
  <si>
    <t>1689
_____
51</t>
  </si>
  <si>
    <t>8
_____
8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</si>
  <si>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</si>
  <si>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1
68
40</t>
  </si>
  <si>
    <t>147,72
_____
26,66</t>
  </si>
  <si>
    <t>6,47
_____
1,4</t>
  </si>
  <si>
    <t>181
119
75</t>
  </si>
  <si>
    <t>148
_____
27</t>
  </si>
  <si>
    <t>6
_____
1</t>
  </si>
  <si>
    <t>1820
1118
658</t>
  </si>
  <si>
    <t>1629
_____
158</t>
  </si>
  <si>
    <t>33
_____
15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</si>
  <si>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</si>
  <si>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0,55
68
40</t>
  </si>
  <si>
    <t>558,99
_____
777,73</t>
  </si>
  <si>
    <t>9,57
_____
1,4</t>
  </si>
  <si>
    <t>740
246
154</t>
  </si>
  <si>
    <t>307
_____
428</t>
  </si>
  <si>
    <t>4695
2309
1358</t>
  </si>
  <si>
    <t>3388
_____
1280</t>
  </si>
  <si>
    <t>27
_____
8</t>
  </si>
  <si>
    <t>кв.76</t>
  </si>
  <si>
    <t>ТСЦ-507-3174
Угольник 90 град. полипропиленовый диаметром 25 мм
шт.</t>
  </si>
  <si>
    <t xml:space="preserve">
_____
2,45</t>
  </si>
  <si>
    <t xml:space="preserve">
_____
29</t>
  </si>
  <si>
    <t xml:space="preserve">
_____
74</t>
  </si>
  <si>
    <t>2 блок</t>
  </si>
  <si>
    <t>0,0007
111
51</t>
  </si>
  <si>
    <t>11
1
1</t>
  </si>
  <si>
    <t>1
_____
10</t>
  </si>
  <si>
    <t>43
7
3</t>
  </si>
  <si>
    <t>6
_____
36</t>
  </si>
  <si>
    <t>0,4
111
51</t>
  </si>
  <si>
    <t xml:space="preserve">
_____
11</t>
  </si>
  <si>
    <t xml:space="preserve">
_____
48</t>
  </si>
  <si>
    <t>подвал</t>
  </si>
  <si>
    <t>0,07
88
48</t>
  </si>
  <si>
    <t>36
24
14</t>
  </si>
  <si>
    <t>23
_____
13</t>
  </si>
  <si>
    <t>304
226
123</t>
  </si>
  <si>
    <t>257
_____
47</t>
  </si>
  <si>
    <t>кв.60</t>
  </si>
  <si>
    <t>0,0008
111
51</t>
  </si>
  <si>
    <t>13
1
1</t>
  </si>
  <si>
    <t>1
_____
12</t>
  </si>
  <si>
    <t>49
8
4</t>
  </si>
  <si>
    <t>7
_____
41</t>
  </si>
  <si>
    <t>Раздел 24. МАЙ</t>
  </si>
  <si>
    <t>Замена участка трубы водопроводной в кв.7 №680 от 14.05.2014г.</t>
  </si>
  <si>
    <t>ТЕРр65-9-3
Смена внутренних трубопроводов из стальных труб диаметром: до 25 мм
100 м трубопровода
НР 88%=103%*0.85 от ФОТ
СП 48%=60%*0.8 от ФОТ</t>
  </si>
  <si>
    <t>0,03
88
48</t>
  </si>
  <si>
    <t>1153,13
_____
6481,52</t>
  </si>
  <si>
    <t>68,62
_____
2,94</t>
  </si>
  <si>
    <t>231
36
21</t>
  </si>
  <si>
    <t>35
_____
194</t>
  </si>
  <si>
    <t>954
336
183</t>
  </si>
  <si>
    <t>381
_____
562</t>
  </si>
  <si>
    <t>11
_____
1</t>
  </si>
  <si>
    <t>ТСЦ-302-3234
Контргайка
шт.</t>
  </si>
  <si>
    <t xml:space="preserve">
_____
2,41</t>
  </si>
  <si>
    <t xml:space="preserve">
_____
2</t>
  </si>
  <si>
    <t>ТСЦ-302-1237
Сгоны стальные с муфтой и контргайкой, диаметром: 20 мм
шт.</t>
  </si>
  <si>
    <t>0,2
88
48</t>
  </si>
  <si>
    <t xml:space="preserve">
_____
18,6</t>
  </si>
  <si>
    <t>Ремонт системы отопления в кв.7 №537 от 14.05.2014г.</t>
  </si>
  <si>
    <t>73
31
18</t>
  </si>
  <si>
    <t>30
_____
41</t>
  </si>
  <si>
    <t>478
291
159</t>
  </si>
  <si>
    <t>331
_____
138</t>
  </si>
  <si>
    <t>3
88
48</t>
  </si>
  <si>
    <t xml:space="preserve">
_____
53</t>
  </si>
  <si>
    <t>ТСЦ-103-0110
Муфты прямые длинные из ковкого чугуна с цилиндрической резьбой максимальным условным проходом: 20 мм
10 шт.</t>
  </si>
  <si>
    <t xml:space="preserve">
_____
50,3</t>
  </si>
  <si>
    <t xml:space="preserve">
_____
10</t>
  </si>
  <si>
    <t xml:space="preserve">
_____
27</t>
  </si>
  <si>
    <t>Ремонт стен пола после замены канализ.труб. кв.8  от 15.05.2014г.</t>
  </si>
  <si>
    <t>0,005
88
48</t>
  </si>
  <si>
    <t>86
15
9</t>
  </si>
  <si>
    <t>15
_____
70</t>
  </si>
  <si>
    <t>625
145
79</t>
  </si>
  <si>
    <t>164
_____
458</t>
  </si>
  <si>
    <t>3
_____
1</t>
  </si>
  <si>
    <t>ТЕР46-03-017-02
Заделка отверстий, гнезд и борозд: в перекрытиях железобетонных площадью до 0,2 м2
1 м3 заделки
НР 84%=110%*(0.9*0.85) от ФОТ
СП 48%=70%*(0.85*0.8) от ФОТ</t>
  </si>
  <si>
    <t>0,2
84
48</t>
  </si>
  <si>
    <t>456,87
_____
778,11</t>
  </si>
  <si>
    <t>252
90
55</t>
  </si>
  <si>
    <t>91
_____
156</t>
  </si>
  <si>
    <t>1873
846
483</t>
  </si>
  <si>
    <t>1007
_____
838</t>
  </si>
  <si>
    <t>ТЕР46-03-017-06
Заделка отверстий, гнезд и борозд: в стенах и перегородках бетонных площадью до 0,2 м2
1 м3 заделки
НР 84%=110%*(0.9*0.85) от ФОТ
СП 48%=70%*(0.85*0.8) от ФОТ</t>
  </si>
  <si>
    <t>0,1
84
48</t>
  </si>
  <si>
    <t>621,98
_____
1112,46</t>
  </si>
  <si>
    <t>178
61
37</t>
  </si>
  <si>
    <t>62
_____
112</t>
  </si>
  <si>
    <t>1319
575
329</t>
  </si>
  <si>
    <t>685
_____
611</t>
  </si>
  <si>
    <t>Замена стояка отопления кв.9  №549 от 16.05.2014г.</t>
  </si>
  <si>
    <t>0,025
98
56</t>
  </si>
  <si>
    <t>34
36
22</t>
  </si>
  <si>
    <t>31
_____
2</t>
  </si>
  <si>
    <t>352
333
190</t>
  </si>
  <si>
    <t>340
_____
4</t>
  </si>
  <si>
    <t>2,5
98
56</t>
  </si>
  <si>
    <t xml:space="preserve">
_____
42</t>
  </si>
  <si>
    <t xml:space="preserve">
_____
119</t>
  </si>
  <si>
    <t xml:space="preserve">
_____
6</t>
  </si>
  <si>
    <t>кв.10</t>
  </si>
  <si>
    <t>0,001
111
51</t>
  </si>
  <si>
    <t>16
1
1</t>
  </si>
  <si>
    <t>1
_____
15</t>
  </si>
  <si>
    <t>62
10
5</t>
  </si>
  <si>
    <t>9
_____
52</t>
  </si>
  <si>
    <t>0,8
111
51</t>
  </si>
  <si>
    <t xml:space="preserve">
_____
96</t>
  </si>
  <si>
    <t>Замена стояка отопления в подъезде  кв.69,72 №560 от 08.05.2014г.</t>
  </si>
  <si>
    <t>170
72
42</t>
  </si>
  <si>
    <t>70
_____
96</t>
  </si>
  <si>
    <t>1116
679
371</t>
  </si>
  <si>
    <t>771
_____
325</t>
  </si>
  <si>
    <t>20
_____
1</t>
  </si>
  <si>
    <t>9
88
48</t>
  </si>
  <si>
    <t xml:space="preserve">
_____
22</t>
  </si>
  <si>
    <t xml:space="preserve">
_____
158</t>
  </si>
  <si>
    <t>0,9
88
48</t>
  </si>
  <si>
    <t xml:space="preserve">
_____
45</t>
  </si>
  <si>
    <t>ТСЦ-302-3246
Угольники прямые
10 шт.</t>
  </si>
  <si>
    <t xml:space="preserve">
_____
77,7</t>
  </si>
  <si>
    <t xml:space="preserve">
_____
16</t>
  </si>
  <si>
    <t xml:space="preserve">
_____
73</t>
  </si>
  <si>
    <t>Замена смесителя кв.48  22.05.2014г.</t>
  </si>
  <si>
    <t>ТЕРр65-3-6
Снятие смесителя: с душевой сеткой
100 шт. арматуры
НР 63%=74%*0.85 от ФОТ
СП 40%=50%*0.8 от ФОТ</t>
  </si>
  <si>
    <t>4,05
_____
1,68</t>
  </si>
  <si>
    <t>6
4
3</t>
  </si>
  <si>
    <t>69
43
28</t>
  </si>
  <si>
    <t>ТЕР17-01-002-03
Установка смесителей
10 шт.
НР 98%=128%*(0.9*0.85) от ФОТ
СП 56%=83%*(0.85*0.8) от ФОТ</t>
  </si>
  <si>
    <t>0,1
98
56</t>
  </si>
  <si>
    <t>85,12
_____
18,32</t>
  </si>
  <si>
    <t>10
10
6</t>
  </si>
  <si>
    <t>9
_____
1</t>
  </si>
  <si>
    <t>99
92
53</t>
  </si>
  <si>
    <t>94
_____
5</t>
  </si>
  <si>
    <t>ТЕРр65-23-3
Слив воды из системы
1000 м3 объема здания
НР 63%=74%*0.85 от ФОТ
СП 40%=50%*0.8 от ФОТ</t>
  </si>
  <si>
    <t>0,07
63
40</t>
  </si>
  <si>
    <t>2 подъезд</t>
  </si>
  <si>
    <t>Регулировка смывного бачка кв.8 №723 от 23.05.2014г.</t>
  </si>
  <si>
    <t>ТЕРр65-6-26
Регулировка смывного бачка
100 приборов
НР 88%=103%*0.85 от ФОТ
СП 48%=60%*0.8 от ФОТ</t>
  </si>
  <si>
    <t>3
3
2</t>
  </si>
  <si>
    <t>35
31
17</t>
  </si>
  <si>
    <t>кв.12</t>
  </si>
  <si>
    <t>Чистка канализации №746 от 27.05.2014г.</t>
  </si>
  <si>
    <t>Смена радиатора кв.48 №590 от 28.05.2014г.</t>
  </si>
  <si>
    <t>кв.34</t>
  </si>
  <si>
    <t>Раздел 25. Июнь</t>
  </si>
  <si>
    <t>Замена стояка отопления  кв.87 №618 от 02.06.2014г.</t>
  </si>
  <si>
    <t>49
21
12</t>
  </si>
  <si>
    <t>20
_____
28</t>
  </si>
  <si>
    <t>319
194
106</t>
  </si>
  <si>
    <t>220
_____
93</t>
  </si>
  <si>
    <t xml:space="preserve">
_____
35</t>
  </si>
  <si>
    <t>Замена стояка отопления  кв60 №621 от 03.06.2014г.</t>
  </si>
  <si>
    <t>61
26
15</t>
  </si>
  <si>
    <t>25
_____
35</t>
  </si>
  <si>
    <t>399
243
132</t>
  </si>
  <si>
    <t>276
_____
116</t>
  </si>
  <si>
    <t>Кладка стены в бойлерной 1 блок №402 от 06.06.2014г.</t>
  </si>
  <si>
    <t>ТЕР08-01-001-04
Кладка стен без облицовки: при высоте этажа до 4 м
1 м3 кладки
НР 93%=122%*(0.9*0.85) от ФОТ
СП 54%=80%*(0.85*0.8) от ФОТ</t>
  </si>
  <si>
    <t>0,7
93
54</t>
  </si>
  <si>
    <t>55,76
_____
360,08</t>
  </si>
  <si>
    <t>30,78
_____
2,12</t>
  </si>
  <si>
    <t>313
44
27</t>
  </si>
  <si>
    <t>39
_____
252</t>
  </si>
  <si>
    <t>22
_____
1</t>
  </si>
  <si>
    <t>1789
415
241</t>
  </si>
  <si>
    <t>430
_____
1249</t>
  </si>
  <si>
    <t>110
_____
16</t>
  </si>
  <si>
    <t>Чистка канализации  в вподвале кв.34 №867 от 18.06.2014г.</t>
  </si>
  <si>
    <t>Установка замка на дверь в бойлерную №813 от 18.06.2014г.</t>
  </si>
  <si>
    <t>кв.20</t>
  </si>
  <si>
    <t>Осмотр смесителя кв.76 №929 от 26.06.2014г.</t>
  </si>
  <si>
    <t>ТЕРр65-18-1
ПРим. Ревизия смесителя   без снятия с места
100 шт. арматуры
3 303,24 = 4 104,30 - 0,0078 x 10 350,00 - 0,0252 x 24 890,00 - 3,5 x 26,60
НР 88%=103%*0.85 от ФОТ
СП 48%=60%*0.8 от ФОТ</t>
  </si>
  <si>
    <t>33
34
20</t>
  </si>
  <si>
    <t>364
320
175</t>
  </si>
  <si>
    <t>Чистка канализации кв.60 №943 от 30.06.2014г.</t>
  </si>
  <si>
    <t>Чистка канализации кв.81 №942 от 30.06.2014г.</t>
  </si>
  <si>
    <t>Раздел 26. ИЮЛЬ.</t>
  </si>
  <si>
    <t>Чистка канализации кв.53 №956 от 01.07.2014г.</t>
  </si>
  <si>
    <t>Чистка канализации кв.93 и 56 №986 от 04.07.2014г.</t>
  </si>
  <si>
    <t>Замена вентилей в подвале  от 07.07.2014г.</t>
  </si>
  <si>
    <t>ТЕРр65-25-2
Смена: пробко-спускных кранов
100 шт.
НР 88%=103%*0.85 от ФОТ
СП 48%=60%*0.8 от ФОТ</t>
  </si>
  <si>
    <t>26
9
5</t>
  </si>
  <si>
    <t>9
_____
17</t>
  </si>
  <si>
    <t>141
87
48</t>
  </si>
  <si>
    <t>99
_____
42</t>
  </si>
  <si>
    <t>Чистка канализации  1 блок  №1011 от 10.07.2014г.</t>
  </si>
  <si>
    <t>Чистка канализации  1 блок  №1060 от 18.07.2014г.</t>
  </si>
  <si>
    <t>Восстановление отопления на л.к. №816 от 16.07.2014г.</t>
  </si>
  <si>
    <t>ТЕР18-03-001-03
Установка конвекторов
100 кВт радиаторов и конвекторов
НР 98%=128%*(0.9*0.85) от ФОТ
СП 56%=83%*(0.85*0.8) от ФОТ</t>
  </si>
  <si>
    <t>0,01062
98
56</t>
  </si>
  <si>
    <t>1095,1
_____
66,03</t>
  </si>
  <si>
    <t>225,87
_____
15,07</t>
  </si>
  <si>
    <t>15
14
9</t>
  </si>
  <si>
    <t>12
_____
1</t>
  </si>
  <si>
    <t>144
127
73</t>
  </si>
  <si>
    <t>128
_____
3</t>
  </si>
  <si>
    <t>13
_____
2</t>
  </si>
  <si>
    <t>ТСЦ-301-0420
Конвекторы отопительные типа АККОРД с креплениями без кожуха
кВт</t>
  </si>
  <si>
    <t>1,062
98
56</t>
  </si>
  <si>
    <t xml:space="preserve">
_____
253</t>
  </si>
  <si>
    <t xml:space="preserve">
_____
269</t>
  </si>
  <si>
    <t xml:space="preserve">
_____
1092</t>
  </si>
  <si>
    <t>Чистка канализации  в подвале №1119 от 28.07.2014г.</t>
  </si>
  <si>
    <t>кв.21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</si>
  <si>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</si>
  <si>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</si>
  <si>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20
20
11</t>
  </si>
  <si>
    <t>19
_____
1</t>
  </si>
  <si>
    <t>210
180
98</t>
  </si>
  <si>
    <t>205
_____
4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</si>
  <si>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</si>
  <si>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</si>
  <si>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234</t>
  </si>
  <si>
    <t>кв.94</t>
  </si>
  <si>
    <t>Кровля.</t>
  </si>
  <si>
    <t>0,135
88
48</t>
  </si>
  <si>
    <t>69
46
27</t>
  </si>
  <si>
    <t>45
_____
24</t>
  </si>
  <si>
    <t>586
436
238</t>
  </si>
  <si>
    <t>495
_____
90</t>
  </si>
  <si>
    <t>0,864
79
60</t>
  </si>
  <si>
    <t>68
60
49</t>
  </si>
  <si>
    <t>737
559
425</t>
  </si>
  <si>
    <t>80
_____
51</t>
  </si>
  <si>
    <t>10
9
5</t>
  </si>
  <si>
    <t>105
90
49</t>
  </si>
  <si>
    <t>102
_____
3</t>
  </si>
  <si>
    <t>ТСЦ-302-1832
Кран шаровой муфтовый 11Б27П1, диаметром: 20 мм
шт.</t>
  </si>
  <si>
    <t xml:space="preserve">
_____
43,5</t>
  </si>
  <si>
    <t xml:space="preserve">
_____
116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</si>
  <si>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</si>
  <si>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0,04
88
48</t>
  </si>
  <si>
    <t>1243,2
_____
3178,6</t>
  </si>
  <si>
    <t>184
52
30</t>
  </si>
  <si>
    <t>50
_____
127</t>
  </si>
  <si>
    <t>1014
484
264</t>
  </si>
  <si>
    <t>548
_____
428</t>
  </si>
  <si>
    <t>38
_____
2</t>
  </si>
  <si>
    <t xml:space="preserve">
_____
34</t>
  </si>
  <si>
    <t>Раздел 27. АВГУСТ</t>
  </si>
  <si>
    <t>Чистка канализации  в кв.2 и 21 №1152 от 07.08.2014г.</t>
  </si>
  <si>
    <t>0,15
88
48</t>
  </si>
  <si>
    <t>76
52
30</t>
  </si>
  <si>
    <t>50
_____
26</t>
  </si>
  <si>
    <t>651
484
264</t>
  </si>
  <si>
    <t>550
_____
100</t>
  </si>
  <si>
    <t>кв.26</t>
  </si>
  <si>
    <t>ТСЦ-302-1831
Кран шаровой муфтовый 11Б27П1, диаметром: 15 мм
шт.</t>
  </si>
  <si>
    <t xml:space="preserve">
_____
29,3</t>
  </si>
  <si>
    <t xml:space="preserve">
_____
59</t>
  </si>
  <si>
    <t xml:space="preserve">
_____
150</t>
  </si>
  <si>
    <t>Смена приборов отопления  кв.42 №884 от 23.07.2014г.</t>
  </si>
  <si>
    <t>ТЕРр65-9-12
Замена внутренних трубопроводов водоснабжения из стальных труб на многослойные металл-полимерные трубы диаметром: до 25 мм
100 м трубопровода
2 156,21 = 4 924,93 - 97,8 x 28,31
НР 88%=103%*0.85 от ФОТ
СП 48%=60%*0.8 от ФОТ</t>
  </si>
  <si>
    <t>1884,8
_____
189,32</t>
  </si>
  <si>
    <t>65
59
34</t>
  </si>
  <si>
    <t>57
_____
6</t>
  </si>
  <si>
    <t>650
548
299</t>
  </si>
  <si>
    <t>623
_____
14</t>
  </si>
  <si>
    <t>3
98
56</t>
  </si>
  <si>
    <t xml:space="preserve">
_____
51</t>
  </si>
  <si>
    <t xml:space="preserve">
_____
143</t>
  </si>
  <si>
    <t>Замена водопровода кв.66 №1288 от 04.08.2014г.</t>
  </si>
  <si>
    <t>3
2
1</t>
  </si>
  <si>
    <t>Сан.обработка хлором от 21.08.2014г.</t>
  </si>
  <si>
    <t>250
69
48</t>
  </si>
  <si>
    <t>1340
462
342</t>
  </si>
  <si>
    <t>800
_____
30</t>
  </si>
  <si>
    <t>9930
4332
3013</t>
  </si>
  <si>
    <t>3987
_____
335</t>
  </si>
  <si>
    <t>0,025
69
48</t>
  </si>
  <si>
    <t xml:space="preserve">
_____
275</t>
  </si>
  <si>
    <t xml:space="preserve">
_____
78</t>
  </si>
  <si>
    <t>Чистка канализации в подвале №1287 от 25.08.2014г.</t>
  </si>
  <si>
    <t>0,1
88
48</t>
  </si>
  <si>
    <t>51
34
20</t>
  </si>
  <si>
    <t>33
_____
18</t>
  </si>
  <si>
    <t>434
323
176</t>
  </si>
  <si>
    <t>367
_____
66</t>
  </si>
  <si>
    <t>кв.66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</si>
  <si>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</si>
  <si>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</si>
  <si>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72
69
40</t>
  </si>
  <si>
    <t>67
_____
3</t>
  </si>
  <si>
    <t>755
648
353</t>
  </si>
  <si>
    <t>736
_____
7</t>
  </si>
  <si>
    <t>Раздел 28. Сентябрь.</t>
  </si>
  <si>
    <t>кв.6</t>
  </si>
  <si>
    <t>ТСЦ-302-1475
Тройник размером: 3/4"
шт.</t>
  </si>
  <si>
    <t xml:space="preserve">
_____
70,3</t>
  </si>
  <si>
    <t xml:space="preserve">
_____
70</t>
  </si>
  <si>
    <t xml:space="preserve">
_____
163</t>
  </si>
  <si>
    <t>Обработка подвала хлором №2000 от 11.09.2014г.</t>
  </si>
  <si>
    <t>Откачивание воды из подвала кв.72 №2033 от 14.09.2014г.</t>
  </si>
  <si>
    <t>0,72
79
60</t>
  </si>
  <si>
    <t>56
50
41</t>
  </si>
  <si>
    <t>6
_____
4</t>
  </si>
  <si>
    <t>614
467
355</t>
  </si>
  <si>
    <t>66
_____
43</t>
  </si>
  <si>
    <t>Обработка подвала хлором  кв.7 от 12.09.2014г.</t>
  </si>
  <si>
    <t>150
69
48</t>
  </si>
  <si>
    <t>804
277
205</t>
  </si>
  <si>
    <t>480
_____
18</t>
  </si>
  <si>
    <t>5958
2599
1808</t>
  </si>
  <si>
    <t>2392
_____
201</t>
  </si>
  <si>
    <t>0,015
69
48</t>
  </si>
  <si>
    <t xml:space="preserve">
_____
165</t>
  </si>
  <si>
    <t xml:space="preserve">
_____
47</t>
  </si>
  <si>
    <t>Обработка подвала хлором  кв. 53№2044 от 19.09.2014г.</t>
  </si>
  <si>
    <t>300
69
48</t>
  </si>
  <si>
    <t>1608
554
410</t>
  </si>
  <si>
    <t>960
_____
36</t>
  </si>
  <si>
    <t>11916
5198
3616</t>
  </si>
  <si>
    <t>4785
_____
402</t>
  </si>
  <si>
    <t>0,03
69
48</t>
  </si>
  <si>
    <t xml:space="preserve">
_____
330</t>
  </si>
  <si>
    <t xml:space="preserve">
_____
93</t>
  </si>
  <si>
    <t>Чистка канализации в подвале  кв.60 №2047 от 19.09.2014г.</t>
  </si>
  <si>
    <t>Навеска замков  кв.72 №502 от 23.09.2014г.</t>
  </si>
  <si>
    <t>0,04
70
50</t>
  </si>
  <si>
    <t>71
35
27</t>
  </si>
  <si>
    <t>43
_____
28</t>
  </si>
  <si>
    <t>570
332
237</t>
  </si>
  <si>
    <t>474
_____
96</t>
  </si>
  <si>
    <t>2
70
50</t>
  </si>
  <si>
    <t xml:space="preserve">
_____
52</t>
  </si>
  <si>
    <t xml:space="preserve">
_____
314</t>
  </si>
  <si>
    <t>Смена сгона кв.94 №533 от 30.09.2014г.</t>
  </si>
  <si>
    <t>Раздел 29. ОКТЯБРЬ</t>
  </si>
  <si>
    <t>остекление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</si>
  <si>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</si>
  <si>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0,0084
65
40</t>
  </si>
  <si>
    <t>2116,11
_____
4194,75</t>
  </si>
  <si>
    <t>34,23
_____
3,51</t>
  </si>
  <si>
    <t>53
14
9</t>
  </si>
  <si>
    <t>18
_____
35</t>
  </si>
  <si>
    <t>332
127
78</t>
  </si>
  <si>
    <t>196
_____
134</t>
  </si>
  <si>
    <t>Ремонт системы отопления в кв.7 №531 от 06.10.2014г.</t>
  </si>
  <si>
    <t>24
23
13</t>
  </si>
  <si>
    <t>252
216
118</t>
  </si>
  <si>
    <t>245
_____
3</t>
  </si>
  <si>
    <t>ТСЦ-302-1483
Кран шаровой В-В размером: 1/2"
шт.</t>
  </si>
  <si>
    <t xml:space="preserve">
_____
35,6</t>
  </si>
  <si>
    <t xml:space="preserve">
_____
131</t>
  </si>
  <si>
    <t>1
1
1</t>
  </si>
  <si>
    <t>6
4
2</t>
  </si>
  <si>
    <t>Ремонт сливной трубы кв.56 №519 от 30.09.2014г.</t>
  </si>
  <si>
    <t>ТЕРр58-10-2
Смена: прямых звеньев водосточных труб с люлек
100 м
НР 71%=83%*0.85 от ФОТ
СП 52%=65%*0.8 от ФОТ</t>
  </si>
  <si>
    <t>0,03
71
52</t>
  </si>
  <si>
    <t>955,11
_____
7030,34</t>
  </si>
  <si>
    <t>240
24
19</t>
  </si>
  <si>
    <t>29
_____
211</t>
  </si>
  <si>
    <t>977
224
164</t>
  </si>
  <si>
    <t>316
_____
660</t>
  </si>
  <si>
    <t>ТЕРр58-10-4
Смена: колен водосточных труб с люлек
100 шт.
НР 71%=83%*0.85 от ФОТ
СП 52%=65%*0.8 от ФОТ</t>
  </si>
  <si>
    <t>0,02
71
52</t>
  </si>
  <si>
    <t>1445,6
_____
3800,86</t>
  </si>
  <si>
    <t>105
24
19</t>
  </si>
  <si>
    <t>29
_____
76</t>
  </si>
  <si>
    <t>641
226
166</t>
  </si>
  <si>
    <t>319
_____
321</t>
  </si>
  <si>
    <t>ТЕРр52-16-2
Заделка подвальных окон: железом
10 м2
НР 79%=93%*0.85 от ФОТ
СП 60%=75%*0.8 от ФОТ</t>
  </si>
  <si>
    <t>0,1
79
60</t>
  </si>
  <si>
    <t>30,25
_____
480,39</t>
  </si>
  <si>
    <t>51
3
2</t>
  </si>
  <si>
    <t>3
_____
48</t>
  </si>
  <si>
    <t>160
26
20</t>
  </si>
  <si>
    <t>33
_____
126</t>
  </si>
  <si>
    <t>859
155
90</t>
  </si>
  <si>
    <t>149
_____
704</t>
  </si>
  <si>
    <t>6247
1446
789</t>
  </si>
  <si>
    <t>1636
_____
4578</t>
  </si>
  <si>
    <t>33
_____
7</t>
  </si>
  <si>
    <t>ТСЦ-103-0936
Муфты диаметром: 100 мм
шт.</t>
  </si>
  <si>
    <t xml:space="preserve">
_____
33,2</t>
  </si>
  <si>
    <t xml:space="preserve">
_____
66</t>
  </si>
  <si>
    <t xml:space="preserve">
_____
315</t>
  </si>
  <si>
    <t>ТСЦ-103-1017
Ревизии диаметром: 100 мм
шт.</t>
  </si>
  <si>
    <t xml:space="preserve">
_____
73,8</t>
  </si>
  <si>
    <t xml:space="preserve">
_____
416</t>
  </si>
  <si>
    <t>кв.47</t>
  </si>
  <si>
    <t>ТЕРр65-16-2
Смена сгонов у трубопроводов диаметром: до 32 мм
100 сгонов
НР 88%=103%*0.85 от ФОТ
СП 48%=60%*0.8 от ФОТ</t>
  </si>
  <si>
    <t>500,45
_____
2309,27</t>
  </si>
  <si>
    <t>1,69
_____
0,7</t>
  </si>
  <si>
    <t>28
5
3</t>
  </si>
  <si>
    <t>5
_____
23</t>
  </si>
  <si>
    <t>137
48
26</t>
  </si>
  <si>
    <t>55
_____
82</t>
  </si>
  <si>
    <t>ТЕРр65-9-4
Смена внутренних трубопроводов из стальных труб диаметром: до 32 мм
100 м трубопровода
НР 88%=103%*0.85 от ФОТ
СП 48%=60%*0.8 от ФОТ</t>
  </si>
  <si>
    <t>1399,62
_____
6805,52</t>
  </si>
  <si>
    <t>41
7
4</t>
  </si>
  <si>
    <t>7
_____
34</t>
  </si>
  <si>
    <t>180
68
37</t>
  </si>
  <si>
    <t>77
_____
101</t>
  </si>
  <si>
    <t>кв.82</t>
  </si>
  <si>
    <t>кв.42</t>
  </si>
  <si>
    <t>ТЕР16-06-005-01
Установка счетчиков (водомеров) диаметром: до 40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счетчик (водомер)
НР 98%=128%*(0.9*0.85) от ФОТ
СП 56%=83%*(0.85*0.8) от ФОТ</t>
  </si>
  <si>
    <t>5,6
_____
1,09</t>
  </si>
  <si>
    <t>16
13
8</t>
  </si>
  <si>
    <t>11
_____
2</t>
  </si>
  <si>
    <t>145
122
69</t>
  </si>
  <si>
    <t>124
_____
7</t>
  </si>
  <si>
    <t>Раздел 30. НОЯБРЬ</t>
  </si>
  <si>
    <t>ТЕРр56-12-7
Смена дверных приборов: доводчик
100 шт. приборов
НР 70%=82%*0.85 от ФОТ
СП 50%=62%*0.8 от ФОТ</t>
  </si>
  <si>
    <t>0,01
70
50</t>
  </si>
  <si>
    <t>617,05
_____
1892,32</t>
  </si>
  <si>
    <t>25
5
4</t>
  </si>
  <si>
    <t>6
_____
19</t>
  </si>
  <si>
    <t>105
48
34</t>
  </si>
  <si>
    <t>68
_____
37</t>
  </si>
  <si>
    <t>кв.75</t>
  </si>
  <si>
    <t>15
10
6</t>
  </si>
  <si>
    <t>10
_____
5</t>
  </si>
  <si>
    <t>130
97
53</t>
  </si>
  <si>
    <t>110
_____
20</t>
  </si>
  <si>
    <t>кв.87</t>
  </si>
  <si>
    <t>кв.77</t>
  </si>
  <si>
    <t>0,625
63
40</t>
  </si>
  <si>
    <t>9
7
5</t>
  </si>
  <si>
    <t>94
59
38</t>
  </si>
  <si>
    <t>Раздел 31. ДЕКАБРЬ</t>
  </si>
  <si>
    <t>кв.99, подвал</t>
  </si>
  <si>
    <t xml:space="preserve">
_____
87</t>
  </si>
  <si>
    <t xml:space="preserve">
_____
233</t>
  </si>
  <si>
    <t>кв.39</t>
  </si>
  <si>
    <t>37
15
9</t>
  </si>
  <si>
    <t>15
_____
21</t>
  </si>
  <si>
    <t>239
145
79</t>
  </si>
  <si>
    <t>165
_____
70</t>
  </si>
  <si>
    <t>кв.56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</si>
  <si>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</si>
  <si>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0,0003
111
51</t>
  </si>
  <si>
    <t>811,45
_____
71,88</t>
  </si>
  <si>
    <t>0,2625
111
51</t>
  </si>
  <si>
    <t>ТСЦ-101-1870
Проволока вязальная
кг</t>
  </si>
  <si>
    <t>0,2
111
51</t>
  </si>
  <si>
    <t xml:space="preserve">
_____
12,12</t>
  </si>
  <si>
    <t xml:space="preserve">
_____
9</t>
  </si>
  <si>
    <t>ТЕРр65-18-1
Ремонт заглуши диаметром: до 100 мм без снятия с места
100 шт. арматуры
НР 88%=103%*0.85 от ФОТ
СП 48%=60%*0.8 от ФОТ</t>
  </si>
  <si>
    <t>Итого прямые затраты по акту</t>
  </si>
  <si>
    <t>6015
_____
8265</t>
  </si>
  <si>
    <t>3517
_____
147</t>
  </si>
  <si>
    <t>66235
_____
28681</t>
  </si>
  <si>
    <t>17730
_____
1672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</si>
  <si>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</si>
  <si>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</si>
  <si>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</si>
  <si>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</si>
  <si>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</si>
  <si>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</si>
  <si>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</si>
  <si>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</si>
  <si>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</si>
  <si>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</si>
  <si>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</si>
  <si>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Проемы (ремонтно-строительные)</t>
  </si>
  <si>
    <t xml:space="preserve">    Фундаменты (ремонтно-строительные)</t>
  </si>
  <si>
    <t xml:space="preserve">    Защита строительных конструкций и оборудования от коррозии</t>
  </si>
  <si>
    <t xml:space="preserve">    Отделочные работы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</si>
  <si>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</si>
  <si>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</si>
  <si>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</si>
  <si>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Конструкции из кирпича и блоков</t>
  </si>
  <si>
    <t xml:space="preserve">    Стекольные, обойные и облицовочные работы (ремонтно-строительные)</t>
  </si>
  <si>
    <t xml:space="preserve">    Крыши, кровли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</si>
  <si>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</si>
  <si>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</si>
  <si>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</si>
  <si>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</si>
  <si>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</si>
  <si>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</si>
  <si>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</si>
  <si>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</si>
  <si>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</si>
  <si>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</si>
  <si>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</si>
  <si>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</si>
  <si>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</si>
  <si>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</si>
  <si>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</si>
  <si>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</si>
  <si>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</si>
  <si>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</si>
  <si>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</si>
  <si>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1-2-4</t>
  </si>
  <si>
    <t>Затраты труда рабочих (ср 2,4)</t>
  </si>
  <si>
    <t xml:space="preserve">10,23
</t>
  </si>
  <si>
    <t xml:space="preserve">112,7
</t>
  </si>
  <si>
    <t>1-2-5</t>
  </si>
  <si>
    <t>Затраты труда рабочих (ср 2,5)</t>
  </si>
  <si>
    <t xml:space="preserve">10,33
</t>
  </si>
  <si>
    <t xml:space="preserve">113,91
</t>
  </si>
  <si>
    <t>1-2-8</t>
  </si>
  <si>
    <t>Затраты труда рабочих (ср 2,8)</t>
  </si>
  <si>
    <t xml:space="preserve">10,6
</t>
  </si>
  <si>
    <t xml:space="preserve">116,85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</si>
  <si>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</si>
  <si>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</si>
  <si>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</si>
  <si>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</si>
  <si>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</si>
  <si>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</si>
  <si>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</si>
  <si>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</si>
  <si>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</si>
  <si>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</si>
  <si>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</si>
  <si>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</si>
  <si>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</si>
  <si>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</si>
  <si>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</si>
  <si>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</si>
  <si>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</si>
  <si>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</si>
  <si>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</si>
  <si>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</si>
  <si>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</si>
  <si>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</si>
  <si>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</si>
  <si>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</si>
  <si>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</si>
  <si>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</si>
  <si>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</si>
  <si>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</si>
  <si>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</si>
  <si>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</si>
  <si>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</si>
  <si>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</si>
  <si>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</si>
  <si>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</si>
  <si>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</si>
  <si>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</si>
  <si>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</si>
  <si>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</si>
  <si>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</si>
  <si>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</si>
  <si>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</si>
  <si>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</si>
  <si>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</si>
  <si>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</si>
  <si>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</si>
  <si>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</si>
  <si>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</si>
  <si>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Краны башенные при работе на других видах строительства: 8 т</t>
  </si>
  <si>
    <t xml:space="preserve">маш.-ч
</t>
  </si>
  <si>
    <t xml:space="preserve">92,76
</t>
  </si>
  <si>
    <t xml:space="preserve">495
</t>
  </si>
  <si>
    <t>ГК ЕТО, пост.№ 4/1</t>
  </si>
  <si>
    <t>Краны на автомобильном ходу при работе на других видах строительства: 10 т</t>
  </si>
  <si>
    <t xml:space="preserve">134,07
</t>
  </si>
  <si>
    <t xml:space="preserve">663
</t>
  </si>
  <si>
    <t>Автопогрузчики 5 т</t>
  </si>
  <si>
    <t xml:space="preserve">111,55
</t>
  </si>
  <si>
    <t xml:space="preserve">449
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</si>
  <si>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</si>
  <si>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</si>
  <si>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</si>
  <si>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</si>
  <si>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</si>
  <si>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</si>
  <si>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</si>
  <si>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</si>
  <si>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</si>
  <si>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</si>
  <si>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</si>
  <si>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</si>
  <si>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</si>
  <si>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</si>
  <si>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</si>
  <si>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</si>
  <si>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Котлы битумные: передвижные 400 л</t>
  </si>
  <si>
    <t xml:space="preserve">32,24
</t>
  </si>
  <si>
    <t xml:space="preserve">100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</si>
  <si>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</si>
  <si>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</si>
  <si>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</si>
  <si>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</si>
  <si>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Насосы мощностью: 4 кВт</t>
  </si>
  <si>
    <t xml:space="preserve">7,02
</t>
  </si>
  <si>
    <t xml:space="preserve">68,94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</si>
  <si>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</si>
  <si>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</si>
  <si>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</si>
  <si>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</si>
  <si>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</si>
  <si>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</si>
  <si>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</si>
  <si>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</si>
  <si>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</si>
  <si>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</si>
  <si>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</si>
  <si>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</si>
  <si>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</si>
  <si>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</si>
  <si>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</si>
  <si>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</si>
  <si>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</si>
  <si>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</si>
  <si>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</si>
  <si>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</si>
  <si>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</si>
  <si>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</si>
  <si>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</si>
  <si>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</si>
  <si>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</si>
  <si>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</si>
  <si>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</si>
  <si>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</si>
  <si>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</si>
  <si>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</si>
  <si>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</si>
  <si>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</si>
  <si>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</si>
  <si>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</si>
  <si>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</si>
  <si>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</si>
  <si>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17060
</t>
  </si>
  <si>
    <t xml:space="preserve">44224,06
</t>
  </si>
  <si>
    <t>ГК ЕТО №4/1 от 31.01.2014 г., п.111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</si>
  <si>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</si>
  <si>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</si>
  <si>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</si>
  <si>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</si>
  <si>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</si>
  <si>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101-0594</t>
  </si>
  <si>
    <t>Мастика битумная кровельная горячая</t>
  </si>
  <si>
    <t xml:space="preserve">4100
</t>
  </si>
  <si>
    <t xml:space="preserve">13913,66
</t>
  </si>
  <si>
    <t>ГК ЕТО №4/1 от 31.01.2014 г., п.115</t>
  </si>
  <si>
    <t>101-0623</t>
  </si>
  <si>
    <t>Мыло твердое хозяйственное 72%</t>
  </si>
  <si>
    <t xml:space="preserve">шт.
</t>
  </si>
  <si>
    <t xml:space="preserve">6,46
</t>
  </si>
  <si>
    <t xml:space="preserve">14,8
</t>
  </si>
  <si>
    <t>26.10.110*0.4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</si>
  <si>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</si>
  <si>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</si>
  <si>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</si>
  <si>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</si>
  <si>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</si>
  <si>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101-0797</t>
  </si>
  <si>
    <t>Проволока горячекатаная в мотках, диаметром 6,3-6,5 мм</t>
  </si>
  <si>
    <t xml:space="preserve">4650
</t>
  </si>
  <si>
    <t xml:space="preserve">23391,03
</t>
  </si>
  <si>
    <t>ГК ЕТО №4/1 от 31.01.2014 г., п.118</t>
  </si>
  <si>
    <t>101-0816</t>
  </si>
  <si>
    <t>Проволока светлая диаметром: 1,1 мм</t>
  </si>
  <si>
    <t xml:space="preserve">8690
</t>
  </si>
  <si>
    <t xml:space="preserve">29018,37
</t>
  </si>
  <si>
    <t>08.05.0273</t>
  </si>
  <si>
    <t>101-0956</t>
  </si>
  <si>
    <t>Петля накладная</t>
  </si>
  <si>
    <t xml:space="preserve">5,26
</t>
  </si>
  <si>
    <t xml:space="preserve">16,23
</t>
  </si>
  <si>
    <t>Среднее (08.06.030, 08.06.040, 08.06.050)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</si>
  <si>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</si>
  <si>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</si>
  <si>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</si>
  <si>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</si>
  <si>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</si>
  <si>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</si>
  <si>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</si>
  <si>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</si>
  <si>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</si>
  <si>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</si>
  <si>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</si>
  <si>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101-1480</t>
  </si>
  <si>
    <t>Шурупы с полукруглой головкой: 3,5х35 мм</t>
  </si>
  <si>
    <t xml:space="preserve">11540
</t>
  </si>
  <si>
    <t xml:space="preserve">49728,47
</t>
  </si>
  <si>
    <t>08.05.1504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</si>
  <si>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</si>
  <si>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</si>
  <si>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</si>
  <si>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</si>
  <si>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</si>
  <si>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</si>
  <si>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</si>
  <si>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</si>
  <si>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</si>
  <si>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</si>
  <si>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</si>
  <si>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</si>
  <si>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</si>
  <si>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</si>
  <si>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</si>
  <si>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</si>
  <si>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</si>
  <si>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</si>
  <si>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</si>
  <si>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</si>
  <si>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</si>
  <si>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</si>
  <si>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</si>
  <si>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</si>
  <si>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</si>
  <si>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</si>
  <si>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101-1712</t>
  </si>
  <si>
    <t>Шпатлевка клеевая</t>
  </si>
  <si>
    <t xml:space="preserve">4950
</t>
  </si>
  <si>
    <t xml:space="preserve">18384,93
</t>
  </si>
  <si>
    <t>13.01.138</t>
  </si>
  <si>
    <t>101-1714</t>
  </si>
  <si>
    <t>Болты с гайками и шайбами строительные</t>
  </si>
  <si>
    <t xml:space="preserve">17290
</t>
  </si>
  <si>
    <t xml:space="preserve">45086,63
</t>
  </si>
  <si>
    <t>ГК ЕТО №4/1 от 31.01.2014 г., п.139</t>
  </si>
  <si>
    <t>101-1742</t>
  </si>
  <si>
    <t>Толь с крупнозернистой посыпкой гидроизоляционный марки ТГ-350</t>
  </si>
  <si>
    <t xml:space="preserve">7,38
</t>
  </si>
  <si>
    <t xml:space="preserve">27,21
</t>
  </si>
  <si>
    <t>11.01.328</t>
  </si>
  <si>
    <t>101-1757</t>
  </si>
  <si>
    <t>Ветошь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</si>
  <si>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</si>
  <si>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</si>
  <si>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</si>
  <si>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</si>
  <si>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</si>
  <si>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</si>
  <si>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</si>
  <si>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</si>
  <si>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</si>
  <si>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</si>
  <si>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</si>
  <si>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</si>
  <si>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</si>
  <si>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</si>
  <si>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</si>
  <si>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</si>
  <si>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</si>
  <si>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101-2004</t>
  </si>
  <si>
    <t>Пружины</t>
  </si>
  <si>
    <t xml:space="preserve">компл.
</t>
  </si>
  <si>
    <t xml:space="preserve">18
</t>
  </si>
  <si>
    <t xml:space="preserve">33,4
</t>
  </si>
  <si>
    <t>08.06.402</t>
  </si>
  <si>
    <t>101-2201</t>
  </si>
  <si>
    <t>Дюбели распорные полиэтиленовые: 6х30 мм</t>
  </si>
  <si>
    <t xml:space="preserve">10 шт.
</t>
  </si>
  <si>
    <t xml:space="preserve">1,49
</t>
  </si>
  <si>
    <t xml:space="preserve">1,54
</t>
  </si>
  <si>
    <t>08.05.140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</si>
  <si>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</si>
  <si>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</si>
  <si>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</si>
  <si>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</si>
  <si>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</si>
  <si>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</si>
  <si>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</si>
  <si>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</si>
  <si>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</si>
  <si>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</si>
  <si>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102-0025</t>
  </si>
  <si>
    <t>Бруски обрезные хвойных пород длиной: 4-6,5 м, шириной 75-150 мм, толщиной 40-75 мм, III сорта</t>
  </si>
  <si>
    <t xml:space="preserve">996
</t>
  </si>
  <si>
    <t xml:space="preserve">6148,26
</t>
  </si>
  <si>
    <t>ГК ЕТО №4/1 от 31.01.2014 г., п.176</t>
  </si>
  <si>
    <t>102-0057</t>
  </si>
  <si>
    <t>Доски обрезные хвойных пород длиной: 4-6,5 м, шириной 75-150 мм, толщиной 32-40 мм, III сорта</t>
  </si>
  <si>
    <t xml:space="preserve">806
</t>
  </si>
  <si>
    <t xml:space="preserve">4724,51
</t>
  </si>
  <si>
    <t>(09.01.133/964.21)*754.41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</si>
  <si>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</si>
  <si>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</si>
  <si>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</si>
  <si>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</si>
  <si>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</si>
  <si>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</si>
  <si>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</si>
  <si>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</si>
  <si>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</si>
  <si>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</si>
  <si>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</si>
  <si>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</si>
  <si>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</si>
  <si>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</si>
  <si>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</si>
  <si>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</si>
  <si>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</si>
  <si>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</si>
  <si>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</si>
  <si>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</si>
  <si>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</si>
  <si>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201-1101</t>
  </si>
  <si>
    <t>Звенья водосточных труб из оцинкованной стали толщиной 0,55 мм, диаметром 140 мм, марка ТВ-140</t>
  </si>
  <si>
    <t xml:space="preserve">61,38
</t>
  </si>
  <si>
    <t xml:space="preserve">191,82
</t>
  </si>
  <si>
    <t>Среднее (08.02.642,08.02.647.2)</t>
  </si>
  <si>
    <t>201-1102</t>
  </si>
  <si>
    <t>Колено из оцинкованной стали толщиной 0,55 мм, диаметром 140 мм, марка ТВ-140</t>
  </si>
  <si>
    <t xml:space="preserve">37,99
</t>
  </si>
  <si>
    <t xml:space="preserve">160,45
</t>
  </si>
  <si>
    <t>Среднее (08.02.645, 08.02.647.3)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</si>
  <si>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</si>
  <si>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</si>
  <si>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</si>
  <si>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</si>
  <si>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</si>
  <si>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</si>
  <si>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</si>
  <si>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</si>
  <si>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</si>
  <si>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</si>
  <si>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</si>
  <si>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</si>
  <si>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</si>
  <si>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</si>
  <si>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</si>
  <si>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</si>
  <si>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</si>
  <si>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</si>
  <si>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</si>
  <si>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</si>
  <si>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</si>
  <si>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302-0474</t>
  </si>
  <si>
    <t>Краны для спуска воздуха СТД 7073В, латунные</t>
  </si>
  <si>
    <t xml:space="preserve">7,21
</t>
  </si>
  <si>
    <t xml:space="preserve">16,17
</t>
  </si>
  <si>
    <t>20.03.890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</si>
  <si>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</si>
  <si>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</si>
  <si>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</si>
  <si>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184,82
</t>
  </si>
  <si>
    <t>ГК ЕТО №4/1 от 31.01.2014 г., п.299.1</t>
  </si>
  <si>
    <t>302-0890</t>
  </si>
  <si>
    <t>Узлы укрупненные монтажные (трубопроводы) из стальных водогазопроводных : оцинкованных труб с гильзами для водоснабжения диаметром 32 мм</t>
  </si>
  <si>
    <t xml:space="preserve">67,49
</t>
  </si>
  <si>
    <t xml:space="preserve">199,18
</t>
  </si>
  <si>
    <t>ГК ЕТО №4/1 от 31.01.2014 г., п.300.1</t>
  </si>
  <si>
    <t>302-0898</t>
  </si>
  <si>
    <t>Узлы укрупненные монтажные (трубопроводы) из чугунных канализационных труб и фасонных частей к ним диаметром: 50 мм</t>
  </si>
  <si>
    <t xml:space="preserve">90,47
</t>
  </si>
  <si>
    <t xml:space="preserve">590,8
</t>
  </si>
  <si>
    <t>ГК ЕТО №4/1 от 31.01.2014 г., п.289*2.03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</si>
  <si>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</si>
  <si>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</si>
  <si>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</si>
  <si>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</si>
  <si>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</si>
  <si>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</si>
  <si>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</si>
  <si>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</si>
  <si>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</si>
  <si>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</si>
  <si>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302-1239</t>
  </si>
  <si>
    <t>Сгоны стальные с муфтой и контргайкой, диаметром: 32 мм</t>
  </si>
  <si>
    <t xml:space="preserve">22,3
</t>
  </si>
  <si>
    <t xml:space="preserve">79,06
</t>
  </si>
  <si>
    <t>20.06.962.5+20.06.160.4+20.06.163.4</t>
  </si>
  <si>
    <t>401-0066</t>
  </si>
  <si>
    <t>Бетон тяжелый, крупность заполнителя: 20 мм, класс В15 (М200)</t>
  </si>
  <si>
    <t xml:space="preserve">631
</t>
  </si>
  <si>
    <t xml:space="preserve">3388,84
</t>
  </si>
  <si>
    <t>ГК ЕТО №4/1 от 31.01.2014 г., п.060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</si>
  <si>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</si>
  <si>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</si>
  <si>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</si>
  <si>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</si>
  <si>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</si>
  <si>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402-0083</t>
  </si>
  <si>
    <t>Раствор готовый отделочный тяжелый: цементно-известковый 1:1:6</t>
  </si>
  <si>
    <t xml:space="preserve">642
</t>
  </si>
  <si>
    <t xml:space="preserve">3009,08
</t>
  </si>
  <si>
    <t>ГК ЕТО №4/1 от 31.01.2014 г., п.081</t>
  </si>
  <si>
    <t>402-0086</t>
  </si>
  <si>
    <t>Раствор готовый отделочный тяжелый: известковый 1:2,5</t>
  </si>
  <si>
    <t xml:space="preserve">756
</t>
  </si>
  <si>
    <t xml:space="preserve">2486,84
</t>
  </si>
  <si>
    <t>ГК ЕТО №4/1 от 31.01.2014 г., п.082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</si>
  <si>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</si>
  <si>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</si>
  <si>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</si>
  <si>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</si>
  <si>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</si>
  <si>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405-0254</t>
  </si>
  <si>
    <t>Известь строительная: негашеная хлорная, марки А</t>
  </si>
  <si>
    <t xml:space="preserve">4630
</t>
  </si>
  <si>
    <t xml:space="preserve">26745,56
</t>
  </si>
  <si>
    <t>26.02.050</t>
  </si>
  <si>
    <t>405-1601</t>
  </si>
  <si>
    <t xml:space="preserve">4,63
</t>
  </si>
  <si>
    <t xml:space="preserve">26,74
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</si>
  <si>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</si>
  <si>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</si>
  <si>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</si>
  <si>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</si>
  <si>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</si>
  <si>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</si>
  <si>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</si>
  <si>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</si>
  <si>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</si>
  <si>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413-0215</t>
  </si>
  <si>
    <t>Камень бутовый марка: 600, размер от 150 до 500 мм</t>
  </si>
  <si>
    <t xml:space="preserve">120,75
</t>
  </si>
  <si>
    <t xml:space="preserve">658,06
</t>
  </si>
  <si>
    <t>06.01.390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</si>
  <si>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</si>
  <si>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</si>
  <si>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</si>
  <si>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</si>
  <si>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</si>
  <si>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</si>
  <si>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</si>
  <si>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</si>
  <si>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</si>
  <si>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</si>
  <si>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ТСЦ-101-1691</t>
  </si>
  <si>
    <t>Шурупы-саморезы 4,2х16 мм</t>
  </si>
  <si>
    <t xml:space="preserve">0,23
</t>
  </si>
  <si>
    <t xml:space="preserve">0,39
</t>
  </si>
  <si>
    <t>ТСЦ-101-1793</t>
  </si>
  <si>
    <t>Манжеты резиновые</t>
  </si>
  <si>
    <t xml:space="preserve">15,1
</t>
  </si>
  <si>
    <t xml:space="preserve">38,57
</t>
  </si>
  <si>
    <t>ТСЦ-101-1870</t>
  </si>
  <si>
    <t>Проволока вязальная</t>
  </si>
  <si>
    <t xml:space="preserve">12,12
</t>
  </si>
  <si>
    <t xml:space="preserve">43,69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</si>
  <si>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</si>
  <si>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</si>
  <si>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</si>
  <si>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</si>
  <si>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ТСЦ-101-2318</t>
  </si>
  <si>
    <t>Натрий хлористый технический</t>
  </si>
  <si>
    <t xml:space="preserve">11011
</t>
  </si>
  <si>
    <t xml:space="preserve">3110,3
</t>
  </si>
  <si>
    <t>ТСЦ-101-2387</t>
  </si>
  <si>
    <t>Герметик строительный «RDPRO», 300 мл</t>
  </si>
  <si>
    <t xml:space="preserve">18,09
</t>
  </si>
  <si>
    <t xml:space="preserve">50,11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</si>
  <si>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</si>
  <si>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</si>
  <si>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50,3
</t>
  </si>
  <si>
    <t xml:space="preserve">134,15
</t>
  </si>
  <si>
    <t>ТСЦ-103-0936</t>
  </si>
  <si>
    <t>Муфты диаметром: 100 мм</t>
  </si>
  <si>
    <t xml:space="preserve">33,2
</t>
  </si>
  <si>
    <t xml:space="preserve">157,38
</t>
  </si>
  <si>
    <t>ТСЦ-103-1017</t>
  </si>
  <si>
    <t>Ревизии диаметром: 100 мм</t>
  </si>
  <si>
    <t xml:space="preserve">73,8
</t>
  </si>
  <si>
    <t xml:space="preserve">415,6
</t>
  </si>
  <si>
    <t>ТСЦ-111-0123</t>
  </si>
  <si>
    <t>Замок винтовой висячий с ключом А-19-00МСБ</t>
  </si>
  <si>
    <t xml:space="preserve">26
</t>
  </si>
  <si>
    <t xml:space="preserve">157,21
</t>
  </si>
  <si>
    <t>ТСЦ-301-0420</t>
  </si>
  <si>
    <t>Конвекторы отопительные типа АККОРД с креплениями без кожуха</t>
  </si>
  <si>
    <t xml:space="preserve">кВт
</t>
  </si>
  <si>
    <t xml:space="preserve">253
</t>
  </si>
  <si>
    <t xml:space="preserve">1028,08
</t>
  </si>
  <si>
    <t>ТСЦ-302-0899</t>
  </si>
  <si>
    <t>ТСЦ-302-1236</t>
  </si>
  <si>
    <t>Сгоны стальные с муфтой и контргайкой, диаметром: 15 мм</t>
  </si>
  <si>
    <t xml:space="preserve">17,6
</t>
  </si>
  <si>
    <t xml:space="preserve">27,97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</si>
  <si>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</si>
  <si>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</si>
  <si>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</si>
  <si>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</si>
  <si>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</si>
  <si>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ТСЦ-302-1338</t>
  </si>
  <si>
    <t>Вентиль муфтовый запорный 15Б1П, диаметр 15 мм</t>
  </si>
  <si>
    <t xml:space="preserve">21,1
</t>
  </si>
  <si>
    <t xml:space="preserve">129,7
</t>
  </si>
  <si>
    <t>ТСЦ-302-1475</t>
  </si>
  <si>
    <t>Тройник размером: 3/4"</t>
  </si>
  <si>
    <t xml:space="preserve">70,3
</t>
  </si>
  <si>
    <t xml:space="preserve">162,52
</t>
  </si>
  <si>
    <t>ТСЦ-302-1483</t>
  </si>
  <si>
    <t>Кран шаровой В-В размером: 1/2"</t>
  </si>
  <si>
    <t xml:space="preserve">131,41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</si>
  <si>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</si>
  <si>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</si>
  <si>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</si>
  <si>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</si>
  <si>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</si>
  <si>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</si>
  <si>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</si>
  <si>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</si>
  <si>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</si>
  <si>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</si>
  <si>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</si>
  <si>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</si>
  <si>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</si>
  <si>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</si>
  <si>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77,7
</t>
  </si>
  <si>
    <t xml:space="preserve">363,24
</t>
  </si>
  <si>
    <t>ТСЦ-507-1977</t>
  </si>
  <si>
    <t>Отводы 90 град. с радиусом кривизны R=1,5 Ду на Ру до 16 МПа (160 кгс/см2), диаметром условного прохода: 65 мм, наружным диаметром 76 мм, толщиной стенки 5 мм</t>
  </si>
  <si>
    <t xml:space="preserve">29,7
</t>
  </si>
  <si>
    <t xml:space="preserve">85,66
</t>
  </si>
  <si>
    <t>ТСЦ-507-3173</t>
  </si>
  <si>
    <t>Угольник 90 град. полипропиленовый диаметром 20 мм</t>
  </si>
  <si>
    <t xml:space="preserve">1,56
</t>
  </si>
  <si>
    <t xml:space="preserve">3,63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</si>
  <si>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</si>
  <si>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</si>
  <si>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</si>
  <si>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</si>
  <si>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ТСЦ-507-3355</t>
  </si>
  <si>
    <t>Труба из полипропилена PN 20/25</t>
  </si>
  <si>
    <t xml:space="preserve">13,88
</t>
  </si>
  <si>
    <t xml:space="preserve">32,02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</si>
  <si>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</si>
  <si>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</si>
  <si>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</si>
  <si>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</si>
  <si>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</si>
  <si>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</si>
  <si>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</si>
  <si>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</si>
  <si>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</si>
  <si>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</si>
  <si>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</si>
  <si>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</si>
  <si>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</si>
  <si>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</si>
  <si>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</si>
  <si>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103-9905</t>
  </si>
  <si>
    <t>Трубы металлополимерные многослойные</t>
  </si>
  <si>
    <t>204-9001</t>
  </si>
  <si>
    <t>Арматура</t>
  </si>
  <si>
    <t>301-9050</t>
  </si>
  <si>
    <t>Водомеры</t>
  </si>
  <si>
    <t>301-9191</t>
  </si>
  <si>
    <t>Конвекторы с креплениями</t>
  </si>
  <si>
    <t>301-9351</t>
  </si>
  <si>
    <t>Радиаторы</t>
  </si>
  <si>
    <t>301-9450</t>
  </si>
  <si>
    <t>Смесители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</si>
  <si>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</si>
  <si>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</si>
  <si>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</si>
  <si>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</si>
  <si>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</si>
  <si>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 год</t>
  </si>
  <si>
    <t>Южная 1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</si>
</sst>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448"/>
  <sheetViews>
    <sheetView showGridLines="0" tabSelected="1" topLeftCell="D13" workbookViewId="0">
      <selection activeCell="F17" sqref="F1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549.41999999999996</v>
      </c>
      <c r="X14" s="27">
        <v>549.41999999999996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12.4</v>
      </c>
      <c r="X15" s="27">
        <v>12.4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1431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1432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29486.44/1000</f>
        <v>29.486439999999998</v>
      </c>
      <c r="I27" s="85"/>
      <c r="J27" s="35" t="s">
        <v>5</v>
      </c>
      <c r="K27" s="86">
        <f>208582.6/1000</f>
        <v>208.58260000000001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0.56181999999999999</v>
      </c>
      <c r="I30" s="85"/>
      <c r="J30" s="35" t="s">
        <v>7</v>
      </c>
      <c r="K30" s="86">
        <f>(X14+X15)/1000</f>
        <v>0.56181999999999999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6162</v>
      </c>
      <c r="Z30" s="71">
        <v>5620</v>
      </c>
      <c r="AA30" s="71">
        <v>3702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6162/1000</f>
        <v>6.1619999999999999</v>
      </c>
      <c r="I31" s="85"/>
      <c r="J31" s="35" t="s">
        <v>5</v>
      </c>
      <c r="K31" s="86">
        <f>67907/1000</f>
        <v>67.906999999999996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67907</v>
      </c>
      <c r="Z31" s="72">
        <v>52779</v>
      </c>
      <c r="AA31" s="72">
        <v>32598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79.8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2435.67</v>
      </c>
      <c r="F41" s="135" t="s">
        <v>74</v>
      </c>
      <c r="G41" s="134" t="s">
        <v>75</v>
      </c>
      <c r="H41" s="134" t="s">
        <v>76</v>
      </c>
      <c r="I41" s="134" t="s">
        <v>77</v>
      </c>
      <c r="J41" s="134">
        <v>1</v>
      </c>
      <c r="K41" s="134" t="s">
        <v>78</v>
      </c>
      <c r="L41" s="135" t="s">
        <v>79</v>
      </c>
      <c r="M41" s="135"/>
      <c r="N41" s="135" t="s">
        <v>80</v>
      </c>
      <c r="O41" s="135"/>
      <c r="P41" s="135"/>
      <c r="Q41" s="135"/>
      <c r="R41" s="135"/>
      <c r="S41" s="135"/>
      <c r="T41" s="135"/>
      <c r="U41" s="135"/>
      <c r="V41" s="135">
        <v>6</v>
      </c>
    </row>
    <row r="42" spans="1:22" ht="45.6" x14ac:dyDescent="0.25">
      <c r="A42" s="130">
        <v>2</v>
      </c>
      <c r="B42" s="131">
        <v>2</v>
      </c>
      <c r="C42" s="132" t="s">
        <v>81</v>
      </c>
      <c r="D42" s="133" t="s">
        <v>82</v>
      </c>
      <c r="E42" s="134">
        <v>17.600000000000001</v>
      </c>
      <c r="F42" s="135" t="s">
        <v>83</v>
      </c>
      <c r="G42" s="134"/>
      <c r="H42" s="134">
        <v>18</v>
      </c>
      <c r="I42" s="134" t="s">
        <v>84</v>
      </c>
      <c r="J42" s="134"/>
      <c r="K42" s="134">
        <v>28</v>
      </c>
      <c r="L42" s="135" t="s">
        <v>85</v>
      </c>
      <c r="M42" s="135"/>
      <c r="N42" s="135" t="s">
        <v>86</v>
      </c>
      <c r="O42" s="135"/>
      <c r="P42" s="135"/>
      <c r="Q42" s="135"/>
      <c r="R42" s="135"/>
      <c r="S42" s="135"/>
      <c r="T42" s="135"/>
      <c r="U42" s="135"/>
      <c r="V42" s="135"/>
    </row>
    <row r="43" spans="1:22" ht="45.6" x14ac:dyDescent="0.25">
      <c r="A43" s="130">
        <v>3</v>
      </c>
      <c r="B43" s="131">
        <v>3</v>
      </c>
      <c r="C43" s="132" t="s">
        <v>87</v>
      </c>
      <c r="D43" s="133" t="s">
        <v>82</v>
      </c>
      <c r="E43" s="134">
        <v>21.1</v>
      </c>
      <c r="F43" s="135" t="s">
        <v>88</v>
      </c>
      <c r="G43" s="134"/>
      <c r="H43" s="134">
        <v>21</v>
      </c>
      <c r="I43" s="134" t="s">
        <v>89</v>
      </c>
      <c r="J43" s="134"/>
      <c r="K43" s="134">
        <v>130</v>
      </c>
      <c r="L43" s="135" t="s">
        <v>90</v>
      </c>
      <c r="M43" s="135"/>
      <c r="N43" s="135" t="s">
        <v>86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6">
        <v>4</v>
      </c>
      <c r="B44" s="137">
        <v>4</v>
      </c>
      <c r="C44" s="138" t="s">
        <v>91</v>
      </c>
      <c r="D44" s="139" t="s">
        <v>92</v>
      </c>
      <c r="E44" s="140">
        <v>13.69</v>
      </c>
      <c r="F44" s="141">
        <v>13.69</v>
      </c>
      <c r="G44" s="140"/>
      <c r="H44" s="140" t="s">
        <v>93</v>
      </c>
      <c r="I44" s="140">
        <v>3</v>
      </c>
      <c r="J44" s="140"/>
      <c r="K44" s="140" t="s">
        <v>94</v>
      </c>
      <c r="L44" s="141">
        <v>34</v>
      </c>
      <c r="M44" s="141"/>
      <c r="N44" s="141" t="s">
        <v>80</v>
      </c>
      <c r="O44" s="141"/>
      <c r="P44" s="141"/>
      <c r="Q44" s="141"/>
      <c r="R44" s="141"/>
      <c r="S44" s="141"/>
      <c r="T44" s="141"/>
      <c r="U44" s="141"/>
      <c r="V44" s="141"/>
    </row>
    <row r="45" spans="1:22" ht="19.350000000000001" customHeight="1" x14ac:dyDescent="0.25">
      <c r="A45" s="128" t="s">
        <v>95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57" x14ac:dyDescent="0.25">
      <c r="A46" s="136">
        <v>5</v>
      </c>
      <c r="B46" s="137">
        <v>5</v>
      </c>
      <c r="C46" s="138" t="s">
        <v>96</v>
      </c>
      <c r="D46" s="139" t="s">
        <v>97</v>
      </c>
      <c r="E46" s="140">
        <v>508.07</v>
      </c>
      <c r="F46" s="141" t="s">
        <v>98</v>
      </c>
      <c r="G46" s="140">
        <v>1.03</v>
      </c>
      <c r="H46" s="140" t="s">
        <v>99</v>
      </c>
      <c r="I46" s="140" t="s">
        <v>100</v>
      </c>
      <c r="J46" s="140"/>
      <c r="K46" s="140" t="s">
        <v>101</v>
      </c>
      <c r="L46" s="141" t="s">
        <v>102</v>
      </c>
      <c r="M46" s="141"/>
      <c r="N46" s="141" t="s">
        <v>80</v>
      </c>
      <c r="O46" s="141"/>
      <c r="P46" s="141"/>
      <c r="Q46" s="141"/>
      <c r="R46" s="141"/>
      <c r="S46" s="141"/>
      <c r="T46" s="141"/>
      <c r="U46" s="141"/>
      <c r="V46" s="141"/>
    </row>
    <row r="47" spans="1:22" ht="19.350000000000001" customHeight="1" x14ac:dyDescent="0.25">
      <c r="A47" s="128" t="s">
        <v>103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57" x14ac:dyDescent="0.25">
      <c r="A48" s="136">
        <v>6</v>
      </c>
      <c r="B48" s="137">
        <v>6</v>
      </c>
      <c r="C48" s="138" t="s">
        <v>96</v>
      </c>
      <c r="D48" s="139" t="s">
        <v>97</v>
      </c>
      <c r="E48" s="140">
        <v>508.07</v>
      </c>
      <c r="F48" s="141" t="s">
        <v>98</v>
      </c>
      <c r="G48" s="140">
        <v>1.03</v>
      </c>
      <c r="H48" s="140" t="s">
        <v>99</v>
      </c>
      <c r="I48" s="140" t="s">
        <v>100</v>
      </c>
      <c r="J48" s="140"/>
      <c r="K48" s="140" t="s">
        <v>101</v>
      </c>
      <c r="L48" s="141" t="s">
        <v>102</v>
      </c>
      <c r="M48" s="141"/>
      <c r="N48" s="141" t="s">
        <v>80</v>
      </c>
      <c r="O48" s="141"/>
      <c r="P48" s="141"/>
      <c r="Q48" s="141"/>
      <c r="R48" s="141"/>
      <c r="S48" s="141"/>
      <c r="T48" s="141"/>
      <c r="U48" s="141"/>
      <c r="V48" s="141"/>
    </row>
    <row r="49" spans="1:22" ht="19.350000000000001" customHeight="1" x14ac:dyDescent="0.25">
      <c r="A49" s="128" t="s">
        <v>104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79.8" x14ac:dyDescent="0.25">
      <c r="A50" s="130">
        <v>7</v>
      </c>
      <c r="B50" s="131">
        <v>7</v>
      </c>
      <c r="C50" s="132" t="s">
        <v>105</v>
      </c>
      <c r="D50" s="133" t="s">
        <v>106</v>
      </c>
      <c r="E50" s="134">
        <v>17185.23</v>
      </c>
      <c r="F50" s="135" t="s">
        <v>107</v>
      </c>
      <c r="G50" s="134" t="s">
        <v>108</v>
      </c>
      <c r="H50" s="134" t="s">
        <v>109</v>
      </c>
      <c r="I50" s="134" t="s">
        <v>110</v>
      </c>
      <c r="J50" s="134"/>
      <c r="K50" s="134" t="s">
        <v>111</v>
      </c>
      <c r="L50" s="135" t="s">
        <v>112</v>
      </c>
      <c r="M50" s="135"/>
      <c r="N50" s="135" t="s">
        <v>80</v>
      </c>
      <c r="O50" s="135"/>
      <c r="P50" s="135"/>
      <c r="Q50" s="135"/>
      <c r="R50" s="135"/>
      <c r="S50" s="135"/>
      <c r="T50" s="135"/>
      <c r="U50" s="135"/>
      <c r="V50" s="135">
        <v>2</v>
      </c>
    </row>
    <row r="51" spans="1:22" ht="34.200000000000003" x14ac:dyDescent="0.25">
      <c r="A51" s="136">
        <v>8</v>
      </c>
      <c r="B51" s="137">
        <v>8</v>
      </c>
      <c r="C51" s="138" t="s">
        <v>113</v>
      </c>
      <c r="D51" s="139" t="s">
        <v>114</v>
      </c>
      <c r="E51" s="140">
        <v>15.1</v>
      </c>
      <c r="F51" s="141" t="s">
        <v>115</v>
      </c>
      <c r="G51" s="140"/>
      <c r="H51" s="140">
        <v>30</v>
      </c>
      <c r="I51" s="140" t="s">
        <v>116</v>
      </c>
      <c r="J51" s="140"/>
      <c r="K51" s="140">
        <v>77</v>
      </c>
      <c r="L51" s="141" t="s">
        <v>117</v>
      </c>
      <c r="M51" s="141"/>
      <c r="N51" s="141" t="s">
        <v>86</v>
      </c>
      <c r="O51" s="141"/>
      <c r="P51" s="141"/>
      <c r="Q51" s="141"/>
      <c r="R51" s="141"/>
      <c r="S51" s="141"/>
      <c r="T51" s="141"/>
      <c r="U51" s="141"/>
      <c r="V51" s="141"/>
    </row>
    <row r="52" spans="1:22" ht="19.350000000000001" customHeight="1" x14ac:dyDescent="0.25">
      <c r="A52" s="128" t="s">
        <v>118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68.400000000000006" x14ac:dyDescent="0.25">
      <c r="A53" s="130">
        <v>9</v>
      </c>
      <c r="B53" s="131">
        <v>9</v>
      </c>
      <c r="C53" s="132" t="s">
        <v>119</v>
      </c>
      <c r="D53" s="133" t="s">
        <v>120</v>
      </c>
      <c r="E53" s="134">
        <v>2250.2399999999998</v>
      </c>
      <c r="F53" s="135" t="s">
        <v>121</v>
      </c>
      <c r="G53" s="134" t="s">
        <v>122</v>
      </c>
      <c r="H53" s="134" t="s">
        <v>123</v>
      </c>
      <c r="I53" s="134" t="s">
        <v>124</v>
      </c>
      <c r="J53" s="134"/>
      <c r="K53" s="134" t="s">
        <v>125</v>
      </c>
      <c r="L53" s="135" t="s">
        <v>126</v>
      </c>
      <c r="M53" s="135"/>
      <c r="N53" s="135" t="s">
        <v>80</v>
      </c>
      <c r="O53" s="135"/>
      <c r="P53" s="135"/>
      <c r="Q53" s="135"/>
      <c r="R53" s="135"/>
      <c r="S53" s="135"/>
      <c r="T53" s="135"/>
      <c r="U53" s="135"/>
      <c r="V53" s="135"/>
    </row>
    <row r="54" spans="1:22" ht="68.400000000000006" x14ac:dyDescent="0.25">
      <c r="A54" s="136">
        <v>10</v>
      </c>
      <c r="B54" s="137">
        <v>10</v>
      </c>
      <c r="C54" s="138" t="s">
        <v>91</v>
      </c>
      <c r="D54" s="139" t="s">
        <v>92</v>
      </c>
      <c r="E54" s="140">
        <v>13.69</v>
      </c>
      <c r="F54" s="141">
        <v>13.69</v>
      </c>
      <c r="G54" s="140"/>
      <c r="H54" s="140" t="s">
        <v>93</v>
      </c>
      <c r="I54" s="140">
        <v>3</v>
      </c>
      <c r="J54" s="140"/>
      <c r="K54" s="140" t="s">
        <v>94</v>
      </c>
      <c r="L54" s="141">
        <v>34</v>
      </c>
      <c r="M54" s="141"/>
      <c r="N54" s="141" t="s">
        <v>80</v>
      </c>
      <c r="O54" s="141"/>
      <c r="P54" s="141"/>
      <c r="Q54" s="141"/>
      <c r="R54" s="141"/>
      <c r="S54" s="141"/>
      <c r="T54" s="141"/>
      <c r="U54" s="141"/>
      <c r="V54" s="141"/>
    </row>
    <row r="55" spans="1:22" ht="19.350000000000001" customHeight="1" x14ac:dyDescent="0.25">
      <c r="A55" s="128" t="s">
        <v>127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57" x14ac:dyDescent="0.25">
      <c r="A56" s="130">
        <v>11</v>
      </c>
      <c r="B56" s="131">
        <v>11</v>
      </c>
      <c r="C56" s="132" t="s">
        <v>96</v>
      </c>
      <c r="D56" s="133" t="s">
        <v>128</v>
      </c>
      <c r="E56" s="134">
        <v>508.07</v>
      </c>
      <c r="F56" s="135" t="s">
        <v>98</v>
      </c>
      <c r="G56" s="134">
        <v>1.03</v>
      </c>
      <c r="H56" s="134" t="s">
        <v>129</v>
      </c>
      <c r="I56" s="134" t="s">
        <v>130</v>
      </c>
      <c r="J56" s="134"/>
      <c r="K56" s="134" t="s">
        <v>131</v>
      </c>
      <c r="L56" s="135" t="s">
        <v>132</v>
      </c>
      <c r="M56" s="135"/>
      <c r="N56" s="135" t="s">
        <v>80</v>
      </c>
      <c r="O56" s="135"/>
      <c r="P56" s="135"/>
      <c r="Q56" s="135"/>
      <c r="R56" s="135"/>
      <c r="S56" s="135"/>
      <c r="T56" s="135"/>
      <c r="U56" s="135"/>
      <c r="V56" s="135"/>
    </row>
    <row r="57" spans="1:22" ht="68.400000000000006" x14ac:dyDescent="0.25">
      <c r="A57" s="130">
        <v>12</v>
      </c>
      <c r="B57" s="131">
        <v>12</v>
      </c>
      <c r="C57" s="132" t="s">
        <v>133</v>
      </c>
      <c r="D57" s="133" t="s">
        <v>134</v>
      </c>
      <c r="E57" s="134">
        <v>3.95</v>
      </c>
      <c r="F57" s="135">
        <v>3.95</v>
      </c>
      <c r="G57" s="134"/>
      <c r="H57" s="134"/>
      <c r="I57" s="134"/>
      <c r="J57" s="134"/>
      <c r="K57" s="134" t="s">
        <v>135</v>
      </c>
      <c r="L57" s="135">
        <v>5</v>
      </c>
      <c r="M57" s="135"/>
      <c r="N57" s="135" t="s">
        <v>80</v>
      </c>
      <c r="O57" s="135"/>
      <c r="P57" s="135"/>
      <c r="Q57" s="135"/>
      <c r="R57" s="135"/>
      <c r="S57" s="135"/>
      <c r="T57" s="135"/>
      <c r="U57" s="135"/>
      <c r="V57" s="135"/>
    </row>
    <row r="58" spans="1:22" ht="18.45" customHeight="1" x14ac:dyDescent="0.25">
      <c r="A58" s="142" t="s">
        <v>136</v>
      </c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</row>
    <row r="59" spans="1:22" ht="68.400000000000006" x14ac:dyDescent="0.25">
      <c r="A59" s="136">
        <v>13</v>
      </c>
      <c r="B59" s="137">
        <v>13</v>
      </c>
      <c r="C59" s="138" t="s">
        <v>119</v>
      </c>
      <c r="D59" s="139" t="s">
        <v>137</v>
      </c>
      <c r="E59" s="140">
        <v>2250.2399999999998</v>
      </c>
      <c r="F59" s="141" t="s">
        <v>121</v>
      </c>
      <c r="G59" s="140" t="s">
        <v>122</v>
      </c>
      <c r="H59" s="140" t="s">
        <v>138</v>
      </c>
      <c r="I59" s="140" t="s">
        <v>139</v>
      </c>
      <c r="J59" s="140"/>
      <c r="K59" s="140" t="s">
        <v>140</v>
      </c>
      <c r="L59" s="141" t="s">
        <v>141</v>
      </c>
      <c r="M59" s="141"/>
      <c r="N59" s="141" t="s">
        <v>80</v>
      </c>
      <c r="O59" s="141"/>
      <c r="P59" s="141"/>
      <c r="Q59" s="141"/>
      <c r="R59" s="141"/>
      <c r="S59" s="141"/>
      <c r="T59" s="141"/>
      <c r="U59" s="141"/>
      <c r="V59" s="141"/>
    </row>
    <row r="60" spans="1:22" ht="19.350000000000001" customHeight="1" x14ac:dyDescent="0.25">
      <c r="A60" s="128" t="s">
        <v>142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79.8" x14ac:dyDescent="0.25">
      <c r="A61" s="130">
        <v>14</v>
      </c>
      <c r="B61" s="131">
        <v>14</v>
      </c>
      <c r="C61" s="132" t="s">
        <v>105</v>
      </c>
      <c r="D61" s="133" t="s">
        <v>106</v>
      </c>
      <c r="E61" s="134">
        <v>17185.23</v>
      </c>
      <c r="F61" s="135" t="s">
        <v>107</v>
      </c>
      <c r="G61" s="134" t="s">
        <v>108</v>
      </c>
      <c r="H61" s="134" t="s">
        <v>109</v>
      </c>
      <c r="I61" s="134" t="s">
        <v>110</v>
      </c>
      <c r="J61" s="134"/>
      <c r="K61" s="134" t="s">
        <v>111</v>
      </c>
      <c r="L61" s="135" t="s">
        <v>112</v>
      </c>
      <c r="M61" s="135"/>
      <c r="N61" s="135" t="s">
        <v>80</v>
      </c>
      <c r="O61" s="135"/>
      <c r="P61" s="135"/>
      <c r="Q61" s="135"/>
      <c r="R61" s="135"/>
      <c r="S61" s="135"/>
      <c r="T61" s="135"/>
      <c r="U61" s="135"/>
      <c r="V61" s="135">
        <v>2</v>
      </c>
    </row>
    <row r="62" spans="1:22" ht="68.400000000000006" x14ac:dyDescent="0.25">
      <c r="A62" s="130">
        <v>15</v>
      </c>
      <c r="B62" s="131">
        <v>15</v>
      </c>
      <c r="C62" s="132" t="s">
        <v>143</v>
      </c>
      <c r="D62" s="133" t="s">
        <v>144</v>
      </c>
      <c r="E62" s="134">
        <v>138.24</v>
      </c>
      <c r="F62" s="135" t="s">
        <v>145</v>
      </c>
      <c r="G62" s="134"/>
      <c r="H62" s="134">
        <v>41</v>
      </c>
      <c r="I62" s="134" t="s">
        <v>146</v>
      </c>
      <c r="J62" s="134"/>
      <c r="K62" s="134">
        <v>271</v>
      </c>
      <c r="L62" s="135" t="s">
        <v>147</v>
      </c>
      <c r="M62" s="135"/>
      <c r="N62" s="135" t="s">
        <v>86</v>
      </c>
      <c r="O62" s="135"/>
      <c r="P62" s="135"/>
      <c r="Q62" s="135"/>
      <c r="R62" s="135"/>
      <c r="S62" s="135"/>
      <c r="T62" s="135"/>
      <c r="U62" s="135"/>
      <c r="V62" s="135"/>
    </row>
    <row r="63" spans="1:22" ht="79.8" x14ac:dyDescent="0.25">
      <c r="A63" s="136">
        <v>16</v>
      </c>
      <c r="B63" s="137">
        <v>16</v>
      </c>
      <c r="C63" s="138" t="s">
        <v>148</v>
      </c>
      <c r="D63" s="139" t="s">
        <v>149</v>
      </c>
      <c r="E63" s="140">
        <v>12172.3</v>
      </c>
      <c r="F63" s="141" t="s">
        <v>150</v>
      </c>
      <c r="G63" s="140" t="s">
        <v>151</v>
      </c>
      <c r="H63" s="140" t="s">
        <v>152</v>
      </c>
      <c r="I63" s="140" t="s">
        <v>153</v>
      </c>
      <c r="J63" s="140"/>
      <c r="K63" s="140" t="s">
        <v>154</v>
      </c>
      <c r="L63" s="141" t="s">
        <v>155</v>
      </c>
      <c r="M63" s="141"/>
      <c r="N63" s="141" t="s">
        <v>80</v>
      </c>
      <c r="O63" s="141"/>
      <c r="P63" s="141"/>
      <c r="Q63" s="141"/>
      <c r="R63" s="141"/>
      <c r="S63" s="141"/>
      <c r="T63" s="141"/>
      <c r="U63" s="141"/>
      <c r="V63" s="141">
        <v>1</v>
      </c>
    </row>
    <row r="64" spans="1:22" ht="19.350000000000001" customHeight="1" x14ac:dyDescent="0.25">
      <c r="A64" s="128" t="s">
        <v>156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68.400000000000006" x14ac:dyDescent="0.25">
      <c r="A65" s="130">
        <v>17</v>
      </c>
      <c r="B65" s="131">
        <v>17</v>
      </c>
      <c r="C65" s="132" t="s">
        <v>133</v>
      </c>
      <c r="D65" s="133" t="s">
        <v>134</v>
      </c>
      <c r="E65" s="134">
        <v>3.95</v>
      </c>
      <c r="F65" s="135">
        <v>3.95</v>
      </c>
      <c r="G65" s="134"/>
      <c r="H65" s="134"/>
      <c r="I65" s="134"/>
      <c r="J65" s="134"/>
      <c r="K65" s="134" t="s">
        <v>135</v>
      </c>
      <c r="L65" s="135">
        <v>5</v>
      </c>
      <c r="M65" s="135"/>
      <c r="N65" s="135" t="s">
        <v>80</v>
      </c>
      <c r="O65" s="135"/>
      <c r="P65" s="135"/>
      <c r="Q65" s="135"/>
      <c r="R65" s="135"/>
      <c r="S65" s="135"/>
      <c r="T65" s="135"/>
      <c r="U65" s="135"/>
      <c r="V65" s="135"/>
    </row>
    <row r="66" spans="1:22" ht="18.45" customHeight="1" x14ac:dyDescent="0.25">
      <c r="A66" s="142" t="s">
        <v>157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</row>
    <row r="67" spans="1:22" ht="57" x14ac:dyDescent="0.25">
      <c r="A67" s="136">
        <v>18</v>
      </c>
      <c r="B67" s="137">
        <v>18</v>
      </c>
      <c r="C67" s="138" t="s">
        <v>96</v>
      </c>
      <c r="D67" s="139" t="s">
        <v>97</v>
      </c>
      <c r="E67" s="140">
        <v>508.07</v>
      </c>
      <c r="F67" s="141" t="s">
        <v>98</v>
      </c>
      <c r="G67" s="140">
        <v>1.03</v>
      </c>
      <c r="H67" s="140" t="s">
        <v>99</v>
      </c>
      <c r="I67" s="140" t="s">
        <v>100</v>
      </c>
      <c r="J67" s="140"/>
      <c r="K67" s="140" t="s">
        <v>101</v>
      </c>
      <c r="L67" s="141" t="s">
        <v>102</v>
      </c>
      <c r="M67" s="141"/>
      <c r="N67" s="141" t="s">
        <v>80</v>
      </c>
      <c r="O67" s="141"/>
      <c r="P67" s="141"/>
      <c r="Q67" s="141"/>
      <c r="R67" s="141"/>
      <c r="S67" s="141"/>
      <c r="T67" s="141"/>
      <c r="U67" s="141"/>
      <c r="V67" s="141"/>
    </row>
    <row r="68" spans="1:22" ht="19.350000000000001" customHeight="1" x14ac:dyDescent="0.25">
      <c r="A68" s="128" t="s">
        <v>158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68.400000000000006" x14ac:dyDescent="0.25">
      <c r="A69" s="136">
        <v>19</v>
      </c>
      <c r="B69" s="137">
        <v>19</v>
      </c>
      <c r="C69" s="138" t="s">
        <v>133</v>
      </c>
      <c r="D69" s="139" t="s">
        <v>134</v>
      </c>
      <c r="E69" s="140">
        <v>3.95</v>
      </c>
      <c r="F69" s="141">
        <v>3.95</v>
      </c>
      <c r="G69" s="140"/>
      <c r="H69" s="140"/>
      <c r="I69" s="140"/>
      <c r="J69" s="140"/>
      <c r="K69" s="140" t="s">
        <v>135</v>
      </c>
      <c r="L69" s="141">
        <v>5</v>
      </c>
      <c r="M69" s="141"/>
      <c r="N69" s="141" t="s">
        <v>80</v>
      </c>
      <c r="O69" s="141"/>
      <c r="P69" s="141"/>
      <c r="Q69" s="141"/>
      <c r="R69" s="141"/>
      <c r="S69" s="141"/>
      <c r="T69" s="141"/>
      <c r="U69" s="141"/>
      <c r="V69" s="141"/>
    </row>
    <row r="70" spans="1:22" ht="37.950000000000003" customHeight="1" x14ac:dyDescent="0.25">
      <c r="A70" s="128" t="s">
        <v>159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68.400000000000006" x14ac:dyDescent="0.25">
      <c r="A71" s="136">
        <v>20</v>
      </c>
      <c r="B71" s="137">
        <v>20</v>
      </c>
      <c r="C71" s="138" t="s">
        <v>133</v>
      </c>
      <c r="D71" s="139" t="s">
        <v>160</v>
      </c>
      <c r="E71" s="140">
        <v>3.95</v>
      </c>
      <c r="F71" s="141">
        <v>3.95</v>
      </c>
      <c r="G71" s="140"/>
      <c r="H71" s="140" t="s">
        <v>161</v>
      </c>
      <c r="I71" s="140">
        <v>2</v>
      </c>
      <c r="J71" s="140"/>
      <c r="K71" s="140" t="s">
        <v>162</v>
      </c>
      <c r="L71" s="141">
        <v>17</v>
      </c>
      <c r="M71" s="141"/>
      <c r="N71" s="141" t="s">
        <v>80</v>
      </c>
      <c r="O71" s="141"/>
      <c r="P71" s="141"/>
      <c r="Q71" s="141"/>
      <c r="R71" s="141"/>
      <c r="S71" s="141"/>
      <c r="T71" s="141"/>
      <c r="U71" s="141"/>
      <c r="V71" s="141"/>
    </row>
    <row r="72" spans="1:22" ht="19.350000000000001" customHeight="1" x14ac:dyDescent="0.25">
      <c r="A72" s="128" t="s">
        <v>163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68.400000000000006" x14ac:dyDescent="0.25">
      <c r="A73" s="130">
        <v>21</v>
      </c>
      <c r="B73" s="131">
        <v>21</v>
      </c>
      <c r="C73" s="132" t="s">
        <v>91</v>
      </c>
      <c r="D73" s="133" t="s">
        <v>92</v>
      </c>
      <c r="E73" s="134">
        <v>13.69</v>
      </c>
      <c r="F73" s="135">
        <v>13.69</v>
      </c>
      <c r="G73" s="134"/>
      <c r="H73" s="134" t="s">
        <v>93</v>
      </c>
      <c r="I73" s="134">
        <v>3</v>
      </c>
      <c r="J73" s="134"/>
      <c r="K73" s="134" t="s">
        <v>94</v>
      </c>
      <c r="L73" s="135">
        <v>34</v>
      </c>
      <c r="M73" s="135"/>
      <c r="N73" s="135" t="s">
        <v>80</v>
      </c>
      <c r="O73" s="135"/>
      <c r="P73" s="135"/>
      <c r="Q73" s="135"/>
      <c r="R73" s="135"/>
      <c r="S73" s="135"/>
      <c r="T73" s="135"/>
      <c r="U73" s="135"/>
      <c r="V73" s="135"/>
    </row>
    <row r="74" spans="1:22" ht="57" x14ac:dyDescent="0.25">
      <c r="A74" s="130">
        <v>22</v>
      </c>
      <c r="B74" s="131">
        <v>22</v>
      </c>
      <c r="C74" s="132" t="s">
        <v>164</v>
      </c>
      <c r="D74" s="133" t="s">
        <v>120</v>
      </c>
      <c r="E74" s="134">
        <v>1320.82</v>
      </c>
      <c r="F74" s="135" t="s">
        <v>165</v>
      </c>
      <c r="G74" s="134"/>
      <c r="H74" s="134" t="s">
        <v>166</v>
      </c>
      <c r="I74" s="134" t="s">
        <v>167</v>
      </c>
      <c r="J74" s="134"/>
      <c r="K74" s="134" t="s">
        <v>168</v>
      </c>
      <c r="L74" s="135" t="s">
        <v>169</v>
      </c>
      <c r="M74" s="135"/>
      <c r="N74" s="135" t="s">
        <v>80</v>
      </c>
      <c r="O74" s="135"/>
      <c r="P74" s="135"/>
      <c r="Q74" s="135"/>
      <c r="R74" s="135"/>
      <c r="S74" s="135"/>
      <c r="T74" s="135"/>
      <c r="U74" s="135"/>
      <c r="V74" s="135"/>
    </row>
    <row r="75" spans="1:22" ht="68.400000000000006" x14ac:dyDescent="0.25">
      <c r="A75" s="136">
        <v>23</v>
      </c>
      <c r="B75" s="137">
        <v>23</v>
      </c>
      <c r="C75" s="138" t="s">
        <v>170</v>
      </c>
      <c r="D75" s="139" t="s">
        <v>171</v>
      </c>
      <c r="E75" s="140">
        <v>255.49</v>
      </c>
      <c r="F75" s="141">
        <v>255.49</v>
      </c>
      <c r="G75" s="140"/>
      <c r="H75" s="140" t="s">
        <v>93</v>
      </c>
      <c r="I75" s="140">
        <v>3</v>
      </c>
      <c r="J75" s="140"/>
      <c r="K75" s="140" t="s">
        <v>172</v>
      </c>
      <c r="L75" s="141">
        <v>28</v>
      </c>
      <c r="M75" s="141"/>
      <c r="N75" s="141" t="s">
        <v>80</v>
      </c>
      <c r="O75" s="141"/>
      <c r="P75" s="141"/>
      <c r="Q75" s="141"/>
      <c r="R75" s="141"/>
      <c r="S75" s="141"/>
      <c r="T75" s="141"/>
      <c r="U75" s="141"/>
      <c r="V75" s="141"/>
    </row>
    <row r="76" spans="1:22" ht="19.350000000000001" customHeight="1" x14ac:dyDescent="0.25">
      <c r="A76" s="128" t="s">
        <v>173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</row>
    <row r="77" spans="1:22" ht="68.400000000000006" x14ac:dyDescent="0.25">
      <c r="A77" s="136">
        <v>24</v>
      </c>
      <c r="B77" s="137">
        <v>24</v>
      </c>
      <c r="C77" s="138" t="s">
        <v>91</v>
      </c>
      <c r="D77" s="139" t="s">
        <v>174</v>
      </c>
      <c r="E77" s="140">
        <v>13.69</v>
      </c>
      <c r="F77" s="141">
        <v>13.69</v>
      </c>
      <c r="G77" s="140"/>
      <c r="H77" s="140" t="s">
        <v>161</v>
      </c>
      <c r="I77" s="140">
        <v>2</v>
      </c>
      <c r="J77" s="140"/>
      <c r="K77" s="140" t="s">
        <v>175</v>
      </c>
      <c r="L77" s="141">
        <v>23</v>
      </c>
      <c r="M77" s="141"/>
      <c r="N77" s="141" t="s">
        <v>80</v>
      </c>
      <c r="O77" s="141"/>
      <c r="P77" s="141"/>
      <c r="Q77" s="141"/>
      <c r="R77" s="141"/>
      <c r="S77" s="141"/>
      <c r="T77" s="141"/>
      <c r="U77" s="141"/>
      <c r="V77" s="141"/>
    </row>
    <row r="78" spans="1:22" ht="19.350000000000001" customHeight="1" x14ac:dyDescent="0.25">
      <c r="A78" s="128" t="s">
        <v>176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68.400000000000006" x14ac:dyDescent="0.25">
      <c r="A79" s="130">
        <v>25</v>
      </c>
      <c r="B79" s="131">
        <v>25</v>
      </c>
      <c r="C79" s="132" t="s">
        <v>91</v>
      </c>
      <c r="D79" s="133" t="s">
        <v>177</v>
      </c>
      <c r="E79" s="134">
        <v>13.69</v>
      </c>
      <c r="F79" s="135">
        <v>13.69</v>
      </c>
      <c r="G79" s="134"/>
      <c r="H79" s="134" t="s">
        <v>93</v>
      </c>
      <c r="I79" s="134">
        <v>3</v>
      </c>
      <c r="J79" s="134"/>
      <c r="K79" s="134" t="s">
        <v>178</v>
      </c>
      <c r="L79" s="135">
        <v>38</v>
      </c>
      <c r="M79" s="135"/>
      <c r="N79" s="135" t="s">
        <v>80</v>
      </c>
      <c r="O79" s="135"/>
      <c r="P79" s="135"/>
      <c r="Q79" s="135"/>
      <c r="R79" s="135"/>
      <c r="S79" s="135"/>
      <c r="T79" s="135"/>
      <c r="U79" s="135"/>
      <c r="V79" s="135"/>
    </row>
    <row r="80" spans="1:22" ht="68.400000000000006" x14ac:dyDescent="0.25">
      <c r="A80" s="136">
        <v>26</v>
      </c>
      <c r="B80" s="137">
        <v>26</v>
      </c>
      <c r="C80" s="138" t="s">
        <v>119</v>
      </c>
      <c r="D80" s="139" t="s">
        <v>137</v>
      </c>
      <c r="E80" s="140">
        <v>2250.2399999999998</v>
      </c>
      <c r="F80" s="141" t="s">
        <v>121</v>
      </c>
      <c r="G80" s="140" t="s">
        <v>122</v>
      </c>
      <c r="H80" s="140" t="s">
        <v>138</v>
      </c>
      <c r="I80" s="140" t="s">
        <v>139</v>
      </c>
      <c r="J80" s="140"/>
      <c r="K80" s="140" t="s">
        <v>140</v>
      </c>
      <c r="L80" s="141" t="s">
        <v>141</v>
      </c>
      <c r="M80" s="141"/>
      <c r="N80" s="141" t="s">
        <v>80</v>
      </c>
      <c r="O80" s="141"/>
      <c r="P80" s="141"/>
      <c r="Q80" s="141"/>
      <c r="R80" s="141"/>
      <c r="S80" s="141"/>
      <c r="T80" s="141"/>
      <c r="U80" s="141"/>
      <c r="V80" s="141"/>
    </row>
    <row r="81" spans="1:22" ht="19.350000000000001" customHeight="1" x14ac:dyDescent="0.25">
      <c r="A81" s="128" t="s">
        <v>179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</row>
    <row r="82" spans="1:22" ht="79.8" x14ac:dyDescent="0.25">
      <c r="A82" s="130">
        <v>27</v>
      </c>
      <c r="B82" s="131">
        <v>27</v>
      </c>
      <c r="C82" s="132" t="s">
        <v>180</v>
      </c>
      <c r="D82" s="133" t="s">
        <v>181</v>
      </c>
      <c r="E82" s="134">
        <v>1497.31</v>
      </c>
      <c r="F82" s="135" t="s">
        <v>182</v>
      </c>
      <c r="G82" s="134" t="s">
        <v>183</v>
      </c>
      <c r="H82" s="134" t="s">
        <v>184</v>
      </c>
      <c r="I82" s="134">
        <v>14</v>
      </c>
      <c r="J82" s="134">
        <v>1</v>
      </c>
      <c r="K82" s="134" t="s">
        <v>185</v>
      </c>
      <c r="L82" s="135" t="s">
        <v>186</v>
      </c>
      <c r="M82" s="135"/>
      <c r="N82" s="135" t="s">
        <v>80</v>
      </c>
      <c r="O82" s="135"/>
      <c r="P82" s="135"/>
      <c r="Q82" s="135"/>
      <c r="R82" s="135"/>
      <c r="S82" s="135"/>
      <c r="T82" s="135"/>
      <c r="U82" s="135"/>
      <c r="V82" s="135">
        <v>3</v>
      </c>
    </row>
    <row r="83" spans="1:22" ht="34.200000000000003" x14ac:dyDescent="0.25">
      <c r="A83" s="130">
        <v>28</v>
      </c>
      <c r="B83" s="131">
        <v>28</v>
      </c>
      <c r="C83" s="132" t="s">
        <v>187</v>
      </c>
      <c r="D83" s="133" t="s">
        <v>82</v>
      </c>
      <c r="E83" s="134">
        <v>13.88</v>
      </c>
      <c r="F83" s="135" t="s">
        <v>188</v>
      </c>
      <c r="G83" s="134"/>
      <c r="H83" s="134">
        <v>14</v>
      </c>
      <c r="I83" s="134" t="s">
        <v>189</v>
      </c>
      <c r="J83" s="134"/>
      <c r="K83" s="134">
        <v>32</v>
      </c>
      <c r="L83" s="135" t="s">
        <v>190</v>
      </c>
      <c r="M83" s="135"/>
      <c r="N83" s="135" t="s">
        <v>86</v>
      </c>
      <c r="O83" s="135"/>
      <c r="P83" s="135"/>
      <c r="Q83" s="135"/>
      <c r="R83" s="135"/>
      <c r="S83" s="135"/>
      <c r="T83" s="135"/>
      <c r="U83" s="135"/>
      <c r="V83" s="135"/>
    </row>
    <row r="84" spans="1:22" ht="57" x14ac:dyDescent="0.25">
      <c r="A84" s="130">
        <v>29</v>
      </c>
      <c r="B84" s="131">
        <v>29</v>
      </c>
      <c r="C84" s="132" t="s">
        <v>191</v>
      </c>
      <c r="D84" s="133" t="s">
        <v>192</v>
      </c>
      <c r="E84" s="134">
        <v>12.46</v>
      </c>
      <c r="F84" s="135" t="s">
        <v>193</v>
      </c>
      <c r="G84" s="134"/>
      <c r="H84" s="134">
        <v>25</v>
      </c>
      <c r="I84" s="134" t="s">
        <v>194</v>
      </c>
      <c r="J84" s="134"/>
      <c r="K84" s="134">
        <v>58</v>
      </c>
      <c r="L84" s="135" t="s">
        <v>195</v>
      </c>
      <c r="M84" s="135"/>
      <c r="N84" s="135" t="s">
        <v>86</v>
      </c>
      <c r="O84" s="135"/>
      <c r="P84" s="135"/>
      <c r="Q84" s="135"/>
      <c r="R84" s="135"/>
      <c r="S84" s="135"/>
      <c r="T84" s="135"/>
      <c r="U84" s="135"/>
      <c r="V84" s="135"/>
    </row>
    <row r="85" spans="1:22" ht="45.6" x14ac:dyDescent="0.25">
      <c r="A85" s="130">
        <v>30</v>
      </c>
      <c r="B85" s="131">
        <v>30</v>
      </c>
      <c r="C85" s="132" t="s">
        <v>196</v>
      </c>
      <c r="D85" s="133" t="s">
        <v>192</v>
      </c>
      <c r="E85" s="134">
        <v>1.56</v>
      </c>
      <c r="F85" s="135" t="s">
        <v>197</v>
      </c>
      <c r="G85" s="134"/>
      <c r="H85" s="134">
        <v>3</v>
      </c>
      <c r="I85" s="134" t="s">
        <v>198</v>
      </c>
      <c r="J85" s="134"/>
      <c r="K85" s="134">
        <v>7</v>
      </c>
      <c r="L85" s="135" t="s">
        <v>199</v>
      </c>
      <c r="M85" s="135"/>
      <c r="N85" s="135" t="s">
        <v>86</v>
      </c>
      <c r="O85" s="135"/>
      <c r="P85" s="135"/>
      <c r="Q85" s="135"/>
      <c r="R85" s="135"/>
      <c r="S85" s="135"/>
      <c r="T85" s="135"/>
      <c r="U85" s="135"/>
      <c r="V85" s="135"/>
    </row>
    <row r="86" spans="1:22" ht="68.400000000000006" x14ac:dyDescent="0.25">
      <c r="A86" s="136">
        <v>31</v>
      </c>
      <c r="B86" s="137">
        <v>31</v>
      </c>
      <c r="C86" s="138" t="s">
        <v>91</v>
      </c>
      <c r="D86" s="139" t="s">
        <v>177</v>
      </c>
      <c r="E86" s="140">
        <v>13.69</v>
      </c>
      <c r="F86" s="141">
        <v>13.69</v>
      </c>
      <c r="G86" s="140"/>
      <c r="H86" s="140" t="s">
        <v>93</v>
      </c>
      <c r="I86" s="140">
        <v>3</v>
      </c>
      <c r="J86" s="140"/>
      <c r="K86" s="140" t="s">
        <v>178</v>
      </c>
      <c r="L86" s="141">
        <v>38</v>
      </c>
      <c r="M86" s="141"/>
      <c r="N86" s="141" t="s">
        <v>80</v>
      </c>
      <c r="O86" s="141"/>
      <c r="P86" s="141"/>
      <c r="Q86" s="141"/>
      <c r="R86" s="141"/>
      <c r="S86" s="141"/>
      <c r="T86" s="141"/>
      <c r="U86" s="141"/>
      <c r="V86" s="141"/>
    </row>
    <row r="87" spans="1:22" ht="19.350000000000001" customHeight="1" x14ac:dyDescent="0.25">
      <c r="A87" s="128" t="s">
        <v>200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</row>
    <row r="88" spans="1:22" ht="57" x14ac:dyDescent="0.25">
      <c r="A88" s="130">
        <v>32</v>
      </c>
      <c r="B88" s="131">
        <v>32</v>
      </c>
      <c r="C88" s="132" t="s">
        <v>96</v>
      </c>
      <c r="D88" s="133" t="s">
        <v>97</v>
      </c>
      <c r="E88" s="134">
        <v>508.07</v>
      </c>
      <c r="F88" s="135" t="s">
        <v>98</v>
      </c>
      <c r="G88" s="134">
        <v>1.03</v>
      </c>
      <c r="H88" s="134" t="s">
        <v>99</v>
      </c>
      <c r="I88" s="134" t="s">
        <v>100</v>
      </c>
      <c r="J88" s="134"/>
      <c r="K88" s="134" t="s">
        <v>101</v>
      </c>
      <c r="L88" s="135" t="s">
        <v>102</v>
      </c>
      <c r="M88" s="135"/>
      <c r="N88" s="135" t="s">
        <v>80</v>
      </c>
      <c r="O88" s="135"/>
      <c r="P88" s="135"/>
      <c r="Q88" s="135"/>
      <c r="R88" s="135"/>
      <c r="S88" s="135"/>
      <c r="T88" s="135"/>
      <c r="U88" s="135"/>
      <c r="V88" s="135"/>
    </row>
    <row r="89" spans="1:22" ht="18.45" customHeight="1" x14ac:dyDescent="0.25">
      <c r="A89" s="142" t="s">
        <v>201</v>
      </c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</row>
    <row r="90" spans="1:22" ht="57" x14ac:dyDescent="0.25">
      <c r="A90" s="130">
        <v>33</v>
      </c>
      <c r="B90" s="131">
        <v>33</v>
      </c>
      <c r="C90" s="132" t="s">
        <v>202</v>
      </c>
      <c r="D90" s="133" t="s">
        <v>203</v>
      </c>
      <c r="E90" s="134">
        <v>15810.14</v>
      </c>
      <c r="F90" s="135" t="s">
        <v>204</v>
      </c>
      <c r="G90" s="134">
        <v>195.41</v>
      </c>
      <c r="H90" s="134">
        <v>8</v>
      </c>
      <c r="I90" s="134" t="s">
        <v>205</v>
      </c>
      <c r="J90" s="134"/>
      <c r="K90" s="134" t="s">
        <v>206</v>
      </c>
      <c r="L90" s="135" t="s">
        <v>207</v>
      </c>
      <c r="M90" s="135"/>
      <c r="N90" s="135" t="s">
        <v>80</v>
      </c>
      <c r="O90" s="135"/>
      <c r="P90" s="135"/>
      <c r="Q90" s="135"/>
      <c r="R90" s="135"/>
      <c r="S90" s="135"/>
      <c r="T90" s="135"/>
      <c r="U90" s="135"/>
      <c r="V90" s="135">
        <v>1</v>
      </c>
    </row>
    <row r="91" spans="1:22" ht="34.200000000000003" x14ac:dyDescent="0.25">
      <c r="A91" s="130">
        <v>34</v>
      </c>
      <c r="B91" s="131">
        <v>34</v>
      </c>
      <c r="C91" s="132" t="s">
        <v>208</v>
      </c>
      <c r="D91" s="133" t="s">
        <v>209</v>
      </c>
      <c r="E91" s="134">
        <v>26.3</v>
      </c>
      <c r="F91" s="135" t="s">
        <v>210</v>
      </c>
      <c r="G91" s="134"/>
      <c r="H91" s="134">
        <v>8</v>
      </c>
      <c r="I91" s="134" t="s">
        <v>205</v>
      </c>
      <c r="J91" s="134"/>
      <c r="K91" s="134">
        <v>36</v>
      </c>
      <c r="L91" s="135" t="s">
        <v>211</v>
      </c>
      <c r="M91" s="135"/>
      <c r="N91" s="135" t="s">
        <v>86</v>
      </c>
      <c r="O91" s="135"/>
      <c r="P91" s="135"/>
      <c r="Q91" s="135"/>
      <c r="R91" s="135"/>
      <c r="S91" s="135"/>
      <c r="T91" s="135"/>
      <c r="U91" s="135"/>
      <c r="V91" s="135"/>
    </row>
    <row r="92" spans="1:22" ht="68.400000000000006" x14ac:dyDescent="0.25">
      <c r="A92" s="136">
        <v>35</v>
      </c>
      <c r="B92" s="137">
        <v>35</v>
      </c>
      <c r="C92" s="138" t="s">
        <v>91</v>
      </c>
      <c r="D92" s="139" t="s">
        <v>212</v>
      </c>
      <c r="E92" s="140">
        <v>13.69</v>
      </c>
      <c r="F92" s="141">
        <v>13.69</v>
      </c>
      <c r="G92" s="140"/>
      <c r="H92" s="140" t="s">
        <v>161</v>
      </c>
      <c r="I92" s="140">
        <v>2</v>
      </c>
      <c r="J92" s="140"/>
      <c r="K92" s="140" t="s">
        <v>213</v>
      </c>
      <c r="L92" s="141">
        <v>18</v>
      </c>
      <c r="M92" s="141"/>
      <c r="N92" s="141" t="s">
        <v>80</v>
      </c>
      <c r="O92" s="141"/>
      <c r="P92" s="141"/>
      <c r="Q92" s="141"/>
      <c r="R92" s="141"/>
      <c r="S92" s="141"/>
      <c r="T92" s="141"/>
      <c r="U92" s="141"/>
      <c r="V92" s="141"/>
    </row>
    <row r="93" spans="1:22" ht="19.350000000000001" customHeight="1" x14ac:dyDescent="0.25">
      <c r="A93" s="128" t="s">
        <v>214</v>
      </c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</row>
    <row r="94" spans="1:22" ht="68.400000000000006" x14ac:dyDescent="0.25">
      <c r="A94" s="130">
        <v>36</v>
      </c>
      <c r="B94" s="131">
        <v>36</v>
      </c>
      <c r="C94" s="132" t="s">
        <v>215</v>
      </c>
      <c r="D94" s="133" t="s">
        <v>120</v>
      </c>
      <c r="E94" s="134">
        <v>2250.2399999999998</v>
      </c>
      <c r="F94" s="135" t="s">
        <v>121</v>
      </c>
      <c r="G94" s="134" t="s">
        <v>122</v>
      </c>
      <c r="H94" s="134" t="s">
        <v>123</v>
      </c>
      <c r="I94" s="134" t="s">
        <v>124</v>
      </c>
      <c r="J94" s="134"/>
      <c r="K94" s="134" t="s">
        <v>125</v>
      </c>
      <c r="L94" s="135" t="s">
        <v>126</v>
      </c>
      <c r="M94" s="135"/>
      <c r="N94" s="135" t="s">
        <v>80</v>
      </c>
      <c r="O94" s="135"/>
      <c r="P94" s="135"/>
      <c r="Q94" s="135"/>
      <c r="R94" s="135"/>
      <c r="S94" s="135"/>
      <c r="T94" s="135"/>
      <c r="U94" s="135"/>
      <c r="V94" s="135"/>
    </row>
    <row r="95" spans="1:22" ht="68.400000000000006" x14ac:dyDescent="0.25">
      <c r="A95" s="136">
        <v>37</v>
      </c>
      <c r="B95" s="137">
        <v>37</v>
      </c>
      <c r="C95" s="138" t="s">
        <v>91</v>
      </c>
      <c r="D95" s="139" t="s">
        <v>177</v>
      </c>
      <c r="E95" s="140">
        <v>13.69</v>
      </c>
      <c r="F95" s="141">
        <v>13.69</v>
      </c>
      <c r="G95" s="140"/>
      <c r="H95" s="140" t="s">
        <v>93</v>
      </c>
      <c r="I95" s="140">
        <v>3</v>
      </c>
      <c r="J95" s="140"/>
      <c r="K95" s="140" t="s">
        <v>178</v>
      </c>
      <c r="L95" s="141">
        <v>38</v>
      </c>
      <c r="M95" s="141"/>
      <c r="N95" s="141" t="s">
        <v>80</v>
      </c>
      <c r="O95" s="141"/>
      <c r="P95" s="141"/>
      <c r="Q95" s="141"/>
      <c r="R95" s="141"/>
      <c r="S95" s="141"/>
      <c r="T95" s="141"/>
      <c r="U95" s="141"/>
      <c r="V95" s="141"/>
    </row>
    <row r="96" spans="1:22" ht="19.350000000000001" customHeight="1" x14ac:dyDescent="0.25">
      <c r="A96" s="128" t="s">
        <v>216</v>
      </c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</row>
    <row r="97" spans="1:22" ht="57" x14ac:dyDescent="0.25">
      <c r="A97" s="130">
        <v>38</v>
      </c>
      <c r="B97" s="131">
        <v>38</v>
      </c>
      <c r="C97" s="132" t="s">
        <v>217</v>
      </c>
      <c r="D97" s="133" t="s">
        <v>218</v>
      </c>
      <c r="E97" s="134">
        <v>1784.33</v>
      </c>
      <c r="F97" s="135" t="s">
        <v>219</v>
      </c>
      <c r="G97" s="134"/>
      <c r="H97" s="134" t="s">
        <v>220</v>
      </c>
      <c r="I97" s="134" t="s">
        <v>221</v>
      </c>
      <c r="J97" s="134"/>
      <c r="K97" s="134" t="s">
        <v>222</v>
      </c>
      <c r="L97" s="135" t="s">
        <v>223</v>
      </c>
      <c r="M97" s="135"/>
      <c r="N97" s="135" t="s">
        <v>80</v>
      </c>
      <c r="O97" s="135"/>
      <c r="P97" s="135"/>
      <c r="Q97" s="135"/>
      <c r="R97" s="135"/>
      <c r="S97" s="135"/>
      <c r="T97" s="135"/>
      <c r="U97" s="135"/>
      <c r="V97" s="135"/>
    </row>
    <row r="98" spans="1:22" ht="45.6" x14ac:dyDescent="0.25">
      <c r="A98" s="136">
        <v>39</v>
      </c>
      <c r="B98" s="137">
        <v>39</v>
      </c>
      <c r="C98" s="138" t="s">
        <v>224</v>
      </c>
      <c r="D98" s="139" t="s">
        <v>225</v>
      </c>
      <c r="E98" s="140">
        <v>26</v>
      </c>
      <c r="F98" s="141" t="s">
        <v>226</v>
      </c>
      <c r="G98" s="140"/>
      <c r="H98" s="140">
        <v>26</v>
      </c>
      <c r="I98" s="140" t="s">
        <v>226</v>
      </c>
      <c r="J98" s="140"/>
      <c r="K98" s="140">
        <v>157</v>
      </c>
      <c r="L98" s="141" t="s">
        <v>227</v>
      </c>
      <c r="M98" s="141"/>
      <c r="N98" s="141" t="s">
        <v>86</v>
      </c>
      <c r="O98" s="141"/>
      <c r="P98" s="141"/>
      <c r="Q98" s="141"/>
      <c r="R98" s="141"/>
      <c r="S98" s="141"/>
      <c r="T98" s="141"/>
      <c r="U98" s="141"/>
      <c r="V98" s="141"/>
    </row>
    <row r="99" spans="1:22" ht="19.350000000000001" customHeight="1" x14ac:dyDescent="0.25">
      <c r="A99" s="128" t="s">
        <v>228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</row>
    <row r="100" spans="1:22" ht="79.8" x14ac:dyDescent="0.25">
      <c r="A100" s="130">
        <v>40</v>
      </c>
      <c r="B100" s="131">
        <v>40</v>
      </c>
      <c r="C100" s="132" t="s">
        <v>148</v>
      </c>
      <c r="D100" s="133" t="s">
        <v>229</v>
      </c>
      <c r="E100" s="134">
        <v>12172.3</v>
      </c>
      <c r="F100" s="135" t="s">
        <v>150</v>
      </c>
      <c r="G100" s="134" t="s">
        <v>151</v>
      </c>
      <c r="H100" s="134" t="s">
        <v>230</v>
      </c>
      <c r="I100" s="134" t="s">
        <v>231</v>
      </c>
      <c r="J100" s="134">
        <v>1</v>
      </c>
      <c r="K100" s="134" t="s">
        <v>232</v>
      </c>
      <c r="L100" s="135" t="s">
        <v>233</v>
      </c>
      <c r="M100" s="135"/>
      <c r="N100" s="135" t="s">
        <v>80</v>
      </c>
      <c r="O100" s="135"/>
      <c r="P100" s="135"/>
      <c r="Q100" s="135"/>
      <c r="R100" s="135"/>
      <c r="S100" s="135"/>
      <c r="T100" s="135"/>
      <c r="U100" s="135"/>
      <c r="V100" s="135" t="s">
        <v>234</v>
      </c>
    </row>
    <row r="101" spans="1:22" ht="34.200000000000003" x14ac:dyDescent="0.25">
      <c r="A101" s="130">
        <v>41</v>
      </c>
      <c r="B101" s="131">
        <v>41</v>
      </c>
      <c r="C101" s="132" t="s">
        <v>235</v>
      </c>
      <c r="D101" s="133" t="s">
        <v>236</v>
      </c>
      <c r="E101" s="134">
        <v>18.09</v>
      </c>
      <c r="F101" s="135" t="s">
        <v>237</v>
      </c>
      <c r="G101" s="134"/>
      <c r="H101" s="134">
        <v>18</v>
      </c>
      <c r="I101" s="134" t="s">
        <v>84</v>
      </c>
      <c r="J101" s="134"/>
      <c r="K101" s="134">
        <v>50</v>
      </c>
      <c r="L101" s="135" t="s">
        <v>238</v>
      </c>
      <c r="M101" s="135"/>
      <c r="N101" s="135" t="s">
        <v>86</v>
      </c>
      <c r="O101" s="135"/>
      <c r="P101" s="135"/>
      <c r="Q101" s="135"/>
      <c r="R101" s="135"/>
      <c r="S101" s="135"/>
      <c r="T101" s="135"/>
      <c r="U101" s="135"/>
      <c r="V101" s="135"/>
    </row>
    <row r="102" spans="1:22" ht="34.200000000000003" x14ac:dyDescent="0.25">
      <c r="A102" s="130">
        <v>42</v>
      </c>
      <c r="B102" s="131">
        <v>42</v>
      </c>
      <c r="C102" s="132" t="s">
        <v>239</v>
      </c>
      <c r="D102" s="133" t="s">
        <v>240</v>
      </c>
      <c r="E102" s="134">
        <v>0.23</v>
      </c>
      <c r="F102" s="135" t="s">
        <v>241</v>
      </c>
      <c r="G102" s="134"/>
      <c r="H102" s="134">
        <v>5</v>
      </c>
      <c r="I102" s="134" t="s">
        <v>242</v>
      </c>
      <c r="J102" s="134"/>
      <c r="K102" s="134">
        <v>8</v>
      </c>
      <c r="L102" s="135" t="s">
        <v>205</v>
      </c>
      <c r="M102" s="135"/>
      <c r="N102" s="135" t="s">
        <v>86</v>
      </c>
      <c r="O102" s="135"/>
      <c r="P102" s="135"/>
      <c r="Q102" s="135"/>
      <c r="R102" s="135"/>
      <c r="S102" s="135"/>
      <c r="T102" s="135"/>
      <c r="U102" s="135"/>
      <c r="V102" s="135"/>
    </row>
    <row r="103" spans="1:22" ht="18.45" customHeight="1" x14ac:dyDescent="0.25">
      <c r="A103" s="142" t="s">
        <v>243</v>
      </c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</row>
    <row r="104" spans="1:22" ht="68.400000000000006" x14ac:dyDescent="0.25">
      <c r="A104" s="130">
        <v>43</v>
      </c>
      <c r="B104" s="131">
        <v>43</v>
      </c>
      <c r="C104" s="132" t="s">
        <v>119</v>
      </c>
      <c r="D104" s="133" t="s">
        <v>137</v>
      </c>
      <c r="E104" s="134">
        <v>2250.2399999999998</v>
      </c>
      <c r="F104" s="135" t="s">
        <v>121</v>
      </c>
      <c r="G104" s="134" t="s">
        <v>122</v>
      </c>
      <c r="H104" s="134" t="s">
        <v>138</v>
      </c>
      <c r="I104" s="134" t="s">
        <v>139</v>
      </c>
      <c r="J104" s="134"/>
      <c r="K104" s="134" t="s">
        <v>140</v>
      </c>
      <c r="L104" s="135" t="s">
        <v>141</v>
      </c>
      <c r="M104" s="135"/>
      <c r="N104" s="135" t="s">
        <v>80</v>
      </c>
      <c r="O104" s="135"/>
      <c r="P104" s="135"/>
      <c r="Q104" s="135"/>
      <c r="R104" s="135"/>
      <c r="S104" s="135"/>
      <c r="T104" s="135"/>
      <c r="U104" s="135"/>
      <c r="V104" s="135"/>
    </row>
    <row r="105" spans="1:22" ht="18.45" customHeight="1" x14ac:dyDescent="0.25">
      <c r="A105" s="142" t="s">
        <v>244</v>
      </c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</row>
    <row r="106" spans="1:22" ht="68.400000000000006" x14ac:dyDescent="0.25">
      <c r="A106" s="130">
        <v>44</v>
      </c>
      <c r="B106" s="131">
        <v>44</v>
      </c>
      <c r="C106" s="132" t="s">
        <v>91</v>
      </c>
      <c r="D106" s="133" t="s">
        <v>177</v>
      </c>
      <c r="E106" s="134">
        <v>13.69</v>
      </c>
      <c r="F106" s="135">
        <v>13.69</v>
      </c>
      <c r="G106" s="134"/>
      <c r="H106" s="134" t="s">
        <v>93</v>
      </c>
      <c r="I106" s="134">
        <v>3</v>
      </c>
      <c r="J106" s="134"/>
      <c r="K106" s="134" t="s">
        <v>178</v>
      </c>
      <c r="L106" s="135">
        <v>38</v>
      </c>
      <c r="M106" s="135"/>
      <c r="N106" s="135" t="s">
        <v>80</v>
      </c>
      <c r="O106" s="135"/>
      <c r="P106" s="135"/>
      <c r="Q106" s="135"/>
      <c r="R106" s="135"/>
      <c r="S106" s="135"/>
      <c r="T106" s="135"/>
      <c r="U106" s="135"/>
      <c r="V106" s="135"/>
    </row>
    <row r="107" spans="1:22" ht="18.45" customHeight="1" x14ac:dyDescent="0.25">
      <c r="A107" s="142" t="s">
        <v>245</v>
      </c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</row>
    <row r="108" spans="1:22" ht="57" x14ac:dyDescent="0.25">
      <c r="A108" s="136">
        <v>45</v>
      </c>
      <c r="B108" s="137">
        <v>45</v>
      </c>
      <c r="C108" s="138" t="s">
        <v>96</v>
      </c>
      <c r="D108" s="139" t="s">
        <v>97</v>
      </c>
      <c r="E108" s="140">
        <v>508.07</v>
      </c>
      <c r="F108" s="141" t="s">
        <v>98</v>
      </c>
      <c r="G108" s="140">
        <v>1.03</v>
      </c>
      <c r="H108" s="140" t="s">
        <v>99</v>
      </c>
      <c r="I108" s="140" t="s">
        <v>100</v>
      </c>
      <c r="J108" s="140"/>
      <c r="K108" s="140" t="s">
        <v>101</v>
      </c>
      <c r="L108" s="141" t="s">
        <v>102</v>
      </c>
      <c r="M108" s="141"/>
      <c r="N108" s="141" t="s">
        <v>80</v>
      </c>
      <c r="O108" s="141"/>
      <c r="P108" s="141"/>
      <c r="Q108" s="141"/>
      <c r="R108" s="141"/>
      <c r="S108" s="141"/>
      <c r="T108" s="141"/>
      <c r="U108" s="141"/>
      <c r="V108" s="141"/>
    </row>
    <row r="109" spans="1:22" ht="19.350000000000001" customHeight="1" x14ac:dyDescent="0.25">
      <c r="A109" s="128" t="s">
        <v>246</v>
      </c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</row>
    <row r="110" spans="1:22" ht="68.400000000000006" x14ac:dyDescent="0.25">
      <c r="A110" s="130">
        <v>46</v>
      </c>
      <c r="B110" s="131">
        <v>46</v>
      </c>
      <c r="C110" s="132" t="s">
        <v>247</v>
      </c>
      <c r="D110" s="133" t="s">
        <v>248</v>
      </c>
      <c r="E110" s="134">
        <v>78.430000000000007</v>
      </c>
      <c r="F110" s="135">
        <v>69.02</v>
      </c>
      <c r="G110" s="134" t="s">
        <v>249</v>
      </c>
      <c r="H110" s="134" t="s">
        <v>250</v>
      </c>
      <c r="I110" s="134">
        <v>40</v>
      </c>
      <c r="J110" s="134" t="s">
        <v>251</v>
      </c>
      <c r="K110" s="134" t="s">
        <v>252</v>
      </c>
      <c r="L110" s="135">
        <v>438</v>
      </c>
      <c r="M110" s="135"/>
      <c r="N110" s="135" t="s">
        <v>80</v>
      </c>
      <c r="O110" s="135"/>
      <c r="P110" s="135"/>
      <c r="Q110" s="135"/>
      <c r="R110" s="135"/>
      <c r="S110" s="135"/>
      <c r="T110" s="135"/>
      <c r="U110" s="135"/>
      <c r="V110" s="135" t="s">
        <v>253</v>
      </c>
    </row>
    <row r="111" spans="1:22" ht="68.400000000000006" x14ac:dyDescent="0.25">
      <c r="A111" s="130">
        <v>47</v>
      </c>
      <c r="B111" s="131">
        <v>47</v>
      </c>
      <c r="C111" s="132" t="s">
        <v>254</v>
      </c>
      <c r="D111" s="133" t="s">
        <v>255</v>
      </c>
      <c r="E111" s="134">
        <v>5.36</v>
      </c>
      <c r="F111" s="135">
        <v>2.16</v>
      </c>
      <c r="G111" s="134" t="s">
        <v>256</v>
      </c>
      <c r="H111" s="134" t="s">
        <v>257</v>
      </c>
      <c r="I111" s="134">
        <v>216</v>
      </c>
      <c r="J111" s="134" t="s">
        <v>258</v>
      </c>
      <c r="K111" s="134" t="s">
        <v>259</v>
      </c>
      <c r="L111" s="135">
        <v>2377</v>
      </c>
      <c r="M111" s="135"/>
      <c r="N111" s="135" t="s">
        <v>80</v>
      </c>
      <c r="O111" s="135"/>
      <c r="P111" s="135"/>
      <c r="Q111" s="135"/>
      <c r="R111" s="135"/>
      <c r="S111" s="135"/>
      <c r="T111" s="135"/>
      <c r="U111" s="135"/>
      <c r="V111" s="135" t="s">
        <v>260</v>
      </c>
    </row>
    <row r="112" spans="1:22" ht="34.200000000000003" x14ac:dyDescent="0.25">
      <c r="A112" s="136">
        <v>48</v>
      </c>
      <c r="B112" s="137">
        <v>48</v>
      </c>
      <c r="C112" s="138" t="s">
        <v>261</v>
      </c>
      <c r="D112" s="139" t="s">
        <v>262</v>
      </c>
      <c r="E112" s="140">
        <v>11011</v>
      </c>
      <c r="F112" s="141" t="s">
        <v>263</v>
      </c>
      <c r="G112" s="140"/>
      <c r="H112" s="140">
        <v>110</v>
      </c>
      <c r="I112" s="140" t="s">
        <v>264</v>
      </c>
      <c r="J112" s="140"/>
      <c r="K112" s="140">
        <v>31</v>
      </c>
      <c r="L112" s="141" t="s">
        <v>265</v>
      </c>
      <c r="M112" s="141"/>
      <c r="N112" s="141" t="s">
        <v>86</v>
      </c>
      <c r="O112" s="141"/>
      <c r="P112" s="141"/>
      <c r="Q112" s="141"/>
      <c r="R112" s="141"/>
      <c r="S112" s="141"/>
      <c r="T112" s="141"/>
      <c r="U112" s="141"/>
      <c r="V112" s="141"/>
    </row>
    <row r="113" spans="1:22" ht="19.350000000000001" customHeight="1" x14ac:dyDescent="0.25">
      <c r="A113" s="128" t="s">
        <v>266</v>
      </c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</row>
    <row r="114" spans="1:22" ht="68.400000000000006" x14ac:dyDescent="0.25">
      <c r="A114" s="130">
        <v>49</v>
      </c>
      <c r="B114" s="131">
        <v>49</v>
      </c>
      <c r="C114" s="132" t="s">
        <v>91</v>
      </c>
      <c r="D114" s="133" t="s">
        <v>177</v>
      </c>
      <c r="E114" s="134">
        <v>13.69</v>
      </c>
      <c r="F114" s="135">
        <v>13.69</v>
      </c>
      <c r="G114" s="134"/>
      <c r="H114" s="134" t="s">
        <v>93</v>
      </c>
      <c r="I114" s="134">
        <v>3</v>
      </c>
      <c r="J114" s="134"/>
      <c r="K114" s="134" t="s">
        <v>178</v>
      </c>
      <c r="L114" s="135">
        <v>38</v>
      </c>
      <c r="M114" s="135"/>
      <c r="N114" s="135" t="s">
        <v>80</v>
      </c>
      <c r="O114" s="135"/>
      <c r="P114" s="135"/>
      <c r="Q114" s="135"/>
      <c r="R114" s="135"/>
      <c r="S114" s="135"/>
      <c r="T114" s="135"/>
      <c r="U114" s="135"/>
      <c r="V114" s="135"/>
    </row>
    <row r="115" spans="1:22" ht="57" x14ac:dyDescent="0.25">
      <c r="A115" s="130">
        <v>50</v>
      </c>
      <c r="B115" s="131">
        <v>50</v>
      </c>
      <c r="C115" s="132" t="s">
        <v>267</v>
      </c>
      <c r="D115" s="133" t="s">
        <v>171</v>
      </c>
      <c r="E115" s="134">
        <v>1170.06</v>
      </c>
      <c r="F115" s="135">
        <v>1094.5</v>
      </c>
      <c r="G115" s="134" t="s">
        <v>268</v>
      </c>
      <c r="H115" s="134" t="s">
        <v>269</v>
      </c>
      <c r="I115" s="134">
        <v>11</v>
      </c>
      <c r="J115" s="134">
        <v>1</v>
      </c>
      <c r="K115" s="134" t="s">
        <v>270</v>
      </c>
      <c r="L115" s="135">
        <v>121</v>
      </c>
      <c r="M115" s="135"/>
      <c r="N115" s="135" t="s">
        <v>80</v>
      </c>
      <c r="O115" s="135"/>
      <c r="P115" s="135"/>
      <c r="Q115" s="135"/>
      <c r="R115" s="135"/>
      <c r="S115" s="135"/>
      <c r="T115" s="135"/>
      <c r="U115" s="135"/>
      <c r="V115" s="135" t="s">
        <v>271</v>
      </c>
    </row>
    <row r="116" spans="1:22" ht="68.400000000000006" x14ac:dyDescent="0.25">
      <c r="A116" s="130">
        <v>51</v>
      </c>
      <c r="B116" s="131">
        <v>51</v>
      </c>
      <c r="C116" s="132" t="s">
        <v>119</v>
      </c>
      <c r="D116" s="133" t="s">
        <v>137</v>
      </c>
      <c r="E116" s="134">
        <v>2250.2399999999998</v>
      </c>
      <c r="F116" s="135" t="s">
        <v>121</v>
      </c>
      <c r="G116" s="134" t="s">
        <v>122</v>
      </c>
      <c r="H116" s="134" t="s">
        <v>138</v>
      </c>
      <c r="I116" s="134" t="s">
        <v>139</v>
      </c>
      <c r="J116" s="134"/>
      <c r="K116" s="134" t="s">
        <v>140</v>
      </c>
      <c r="L116" s="135" t="s">
        <v>141</v>
      </c>
      <c r="M116" s="135"/>
      <c r="N116" s="135" t="s">
        <v>80</v>
      </c>
      <c r="O116" s="135"/>
      <c r="P116" s="135"/>
      <c r="Q116" s="135"/>
      <c r="R116" s="135"/>
      <c r="S116" s="135"/>
      <c r="T116" s="135"/>
      <c r="U116" s="135"/>
      <c r="V116" s="135"/>
    </row>
    <row r="117" spans="1:22" ht="57" x14ac:dyDescent="0.25">
      <c r="A117" s="136">
        <v>52</v>
      </c>
      <c r="B117" s="137">
        <v>52</v>
      </c>
      <c r="C117" s="138" t="s">
        <v>272</v>
      </c>
      <c r="D117" s="139" t="s">
        <v>273</v>
      </c>
      <c r="E117" s="140">
        <v>3427.26</v>
      </c>
      <c r="F117" s="141" t="s">
        <v>274</v>
      </c>
      <c r="G117" s="140" t="s">
        <v>275</v>
      </c>
      <c r="H117" s="140" t="s">
        <v>276</v>
      </c>
      <c r="I117" s="140" t="s">
        <v>277</v>
      </c>
      <c r="J117" s="140">
        <v>6</v>
      </c>
      <c r="K117" s="140" t="s">
        <v>278</v>
      </c>
      <c r="L117" s="141" t="s">
        <v>279</v>
      </c>
      <c r="M117" s="141"/>
      <c r="N117" s="141" t="s">
        <v>80</v>
      </c>
      <c r="O117" s="141"/>
      <c r="P117" s="141"/>
      <c r="Q117" s="141"/>
      <c r="R117" s="141"/>
      <c r="S117" s="141"/>
      <c r="T117" s="141"/>
      <c r="U117" s="141"/>
      <c r="V117" s="141" t="s">
        <v>280</v>
      </c>
    </row>
    <row r="118" spans="1:22" ht="19.350000000000001" customHeight="1" x14ac:dyDescent="0.25">
      <c r="A118" s="128" t="s">
        <v>281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</row>
    <row r="119" spans="1:22" ht="79.8" x14ac:dyDescent="0.25">
      <c r="A119" s="130">
        <v>53</v>
      </c>
      <c r="B119" s="131">
        <v>53</v>
      </c>
      <c r="C119" s="132" t="s">
        <v>282</v>
      </c>
      <c r="D119" s="133" t="s">
        <v>120</v>
      </c>
      <c r="E119" s="134">
        <v>5013.63</v>
      </c>
      <c r="F119" s="135" t="s">
        <v>283</v>
      </c>
      <c r="G119" s="134" t="s">
        <v>284</v>
      </c>
      <c r="H119" s="134" t="s">
        <v>285</v>
      </c>
      <c r="I119" s="134" t="s">
        <v>286</v>
      </c>
      <c r="J119" s="134">
        <v>2</v>
      </c>
      <c r="K119" s="134" t="s">
        <v>287</v>
      </c>
      <c r="L119" s="135" t="s">
        <v>288</v>
      </c>
      <c r="M119" s="135"/>
      <c r="N119" s="135" t="s">
        <v>80</v>
      </c>
      <c r="O119" s="135"/>
      <c r="P119" s="135"/>
      <c r="Q119" s="135"/>
      <c r="R119" s="135"/>
      <c r="S119" s="135"/>
      <c r="T119" s="135"/>
      <c r="U119" s="135"/>
      <c r="V119" s="135">
        <v>10</v>
      </c>
    </row>
    <row r="120" spans="1:22" ht="68.400000000000006" x14ac:dyDescent="0.25">
      <c r="A120" s="130">
        <v>54</v>
      </c>
      <c r="B120" s="131">
        <v>54</v>
      </c>
      <c r="C120" s="132" t="s">
        <v>289</v>
      </c>
      <c r="D120" s="133" t="s">
        <v>236</v>
      </c>
      <c r="E120" s="134">
        <v>29.7</v>
      </c>
      <c r="F120" s="135" t="s">
        <v>290</v>
      </c>
      <c r="G120" s="134"/>
      <c r="H120" s="134">
        <v>30</v>
      </c>
      <c r="I120" s="134" t="s">
        <v>116</v>
      </c>
      <c r="J120" s="134"/>
      <c r="K120" s="134">
        <v>86</v>
      </c>
      <c r="L120" s="135" t="s">
        <v>291</v>
      </c>
      <c r="M120" s="135"/>
      <c r="N120" s="135" t="s">
        <v>86</v>
      </c>
      <c r="O120" s="135"/>
      <c r="P120" s="135"/>
      <c r="Q120" s="135"/>
      <c r="R120" s="135"/>
      <c r="S120" s="135"/>
      <c r="T120" s="135"/>
      <c r="U120" s="135"/>
      <c r="V120" s="135"/>
    </row>
    <row r="121" spans="1:22" ht="68.400000000000006" x14ac:dyDescent="0.25">
      <c r="A121" s="130">
        <v>55</v>
      </c>
      <c r="B121" s="131">
        <v>55</v>
      </c>
      <c r="C121" s="132" t="s">
        <v>91</v>
      </c>
      <c r="D121" s="133" t="s">
        <v>292</v>
      </c>
      <c r="E121" s="134">
        <v>13.69</v>
      </c>
      <c r="F121" s="135">
        <v>13.69</v>
      </c>
      <c r="G121" s="134"/>
      <c r="H121" s="134" t="s">
        <v>293</v>
      </c>
      <c r="I121" s="134">
        <v>4</v>
      </c>
      <c r="J121" s="134"/>
      <c r="K121" s="134" t="s">
        <v>294</v>
      </c>
      <c r="L121" s="135">
        <v>45</v>
      </c>
      <c r="M121" s="135"/>
      <c r="N121" s="135" t="s">
        <v>80</v>
      </c>
      <c r="O121" s="135"/>
      <c r="P121" s="135"/>
      <c r="Q121" s="135"/>
      <c r="R121" s="135"/>
      <c r="S121" s="135"/>
      <c r="T121" s="135"/>
      <c r="U121" s="135"/>
      <c r="V121" s="135"/>
    </row>
    <row r="122" spans="1:22" ht="68.400000000000006" x14ac:dyDescent="0.25">
      <c r="A122" s="136">
        <v>56</v>
      </c>
      <c r="B122" s="137">
        <v>56</v>
      </c>
      <c r="C122" s="138" t="s">
        <v>295</v>
      </c>
      <c r="D122" s="139" t="s">
        <v>120</v>
      </c>
      <c r="E122" s="140">
        <v>4104.3</v>
      </c>
      <c r="F122" s="141" t="s">
        <v>296</v>
      </c>
      <c r="G122" s="140">
        <v>1.03</v>
      </c>
      <c r="H122" s="140" t="s">
        <v>297</v>
      </c>
      <c r="I122" s="140" t="s">
        <v>298</v>
      </c>
      <c r="J122" s="140"/>
      <c r="K122" s="140" t="s">
        <v>299</v>
      </c>
      <c r="L122" s="141" t="s">
        <v>300</v>
      </c>
      <c r="M122" s="141"/>
      <c r="N122" s="141" t="s">
        <v>80</v>
      </c>
      <c r="O122" s="141"/>
      <c r="P122" s="141"/>
      <c r="Q122" s="141"/>
      <c r="R122" s="141"/>
      <c r="S122" s="141"/>
      <c r="T122" s="141"/>
      <c r="U122" s="141"/>
      <c r="V122" s="141"/>
    </row>
    <row r="123" spans="1:22" ht="19.350000000000001" customHeight="1" x14ac:dyDescent="0.25">
      <c r="A123" s="128" t="s">
        <v>301</v>
      </c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</row>
    <row r="124" spans="1:22" ht="68.400000000000006" x14ac:dyDescent="0.25">
      <c r="A124" s="130">
        <v>57</v>
      </c>
      <c r="B124" s="131">
        <v>57</v>
      </c>
      <c r="C124" s="132" t="s">
        <v>302</v>
      </c>
      <c r="D124" s="133" t="s">
        <v>303</v>
      </c>
      <c r="E124" s="134">
        <v>15810.14</v>
      </c>
      <c r="F124" s="135" t="s">
        <v>204</v>
      </c>
      <c r="G124" s="134">
        <v>195.41</v>
      </c>
      <c r="H124" s="134" t="s">
        <v>304</v>
      </c>
      <c r="I124" s="134" t="s">
        <v>305</v>
      </c>
      <c r="J124" s="134">
        <v>1</v>
      </c>
      <c r="K124" s="134" t="s">
        <v>306</v>
      </c>
      <c r="L124" s="135" t="s">
        <v>307</v>
      </c>
      <c r="M124" s="135"/>
      <c r="N124" s="135" t="s">
        <v>80</v>
      </c>
      <c r="O124" s="135"/>
      <c r="P124" s="135"/>
      <c r="Q124" s="135"/>
      <c r="R124" s="135"/>
      <c r="S124" s="135"/>
      <c r="T124" s="135"/>
      <c r="U124" s="135"/>
      <c r="V124" s="135">
        <v>4</v>
      </c>
    </row>
    <row r="125" spans="1:22" ht="34.200000000000003" x14ac:dyDescent="0.25">
      <c r="A125" s="136">
        <v>58</v>
      </c>
      <c r="B125" s="137">
        <v>58</v>
      </c>
      <c r="C125" s="138" t="s">
        <v>208</v>
      </c>
      <c r="D125" s="139" t="s">
        <v>308</v>
      </c>
      <c r="E125" s="140">
        <v>26.3</v>
      </c>
      <c r="F125" s="141" t="s">
        <v>210</v>
      </c>
      <c r="G125" s="140"/>
      <c r="H125" s="140">
        <v>26</v>
      </c>
      <c r="I125" s="140" t="s">
        <v>226</v>
      </c>
      <c r="J125" s="140"/>
      <c r="K125" s="140">
        <v>121</v>
      </c>
      <c r="L125" s="141" t="s">
        <v>309</v>
      </c>
      <c r="M125" s="141"/>
      <c r="N125" s="141" t="s">
        <v>86</v>
      </c>
      <c r="O125" s="141"/>
      <c r="P125" s="141"/>
      <c r="Q125" s="141"/>
      <c r="R125" s="141"/>
      <c r="S125" s="141"/>
      <c r="T125" s="141"/>
      <c r="U125" s="141"/>
      <c r="V125" s="141"/>
    </row>
    <row r="126" spans="1:22" ht="19.350000000000001" customHeight="1" x14ac:dyDescent="0.25">
      <c r="A126" s="128" t="s">
        <v>310</v>
      </c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</row>
    <row r="127" spans="1:22" ht="18.45" customHeight="1" x14ac:dyDescent="0.25">
      <c r="A127" s="142" t="s">
        <v>311</v>
      </c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</row>
    <row r="128" spans="1:22" ht="79.8" x14ac:dyDescent="0.25">
      <c r="A128" s="130">
        <v>59</v>
      </c>
      <c r="B128" s="131">
        <v>59</v>
      </c>
      <c r="C128" s="132" t="s">
        <v>148</v>
      </c>
      <c r="D128" s="133" t="s">
        <v>137</v>
      </c>
      <c r="E128" s="134">
        <v>12172.3</v>
      </c>
      <c r="F128" s="135" t="s">
        <v>150</v>
      </c>
      <c r="G128" s="134" t="s">
        <v>151</v>
      </c>
      <c r="H128" s="134" t="s">
        <v>312</v>
      </c>
      <c r="I128" s="134" t="s">
        <v>313</v>
      </c>
      <c r="J128" s="134">
        <v>1</v>
      </c>
      <c r="K128" s="134" t="s">
        <v>314</v>
      </c>
      <c r="L128" s="135" t="s">
        <v>315</v>
      </c>
      <c r="M128" s="135"/>
      <c r="N128" s="135" t="s">
        <v>80</v>
      </c>
      <c r="O128" s="135"/>
      <c r="P128" s="135"/>
      <c r="Q128" s="135"/>
      <c r="R128" s="135"/>
      <c r="S128" s="135"/>
      <c r="T128" s="135"/>
      <c r="U128" s="135"/>
      <c r="V128" s="135" t="s">
        <v>316</v>
      </c>
    </row>
    <row r="129" spans="1:22" ht="34.200000000000003" x14ac:dyDescent="0.25">
      <c r="A129" s="130">
        <v>60</v>
      </c>
      <c r="B129" s="131">
        <v>60</v>
      </c>
      <c r="C129" s="132" t="s">
        <v>235</v>
      </c>
      <c r="D129" s="133" t="s">
        <v>236</v>
      </c>
      <c r="E129" s="134">
        <v>18.09</v>
      </c>
      <c r="F129" s="135" t="s">
        <v>237</v>
      </c>
      <c r="G129" s="134"/>
      <c r="H129" s="134">
        <v>18</v>
      </c>
      <c r="I129" s="134" t="s">
        <v>84</v>
      </c>
      <c r="J129" s="134"/>
      <c r="K129" s="134">
        <v>50</v>
      </c>
      <c r="L129" s="135" t="s">
        <v>238</v>
      </c>
      <c r="M129" s="135"/>
      <c r="N129" s="135" t="s">
        <v>86</v>
      </c>
      <c r="O129" s="135"/>
      <c r="P129" s="135"/>
      <c r="Q129" s="135"/>
      <c r="R129" s="135"/>
      <c r="S129" s="135"/>
      <c r="T129" s="135"/>
      <c r="U129" s="135"/>
      <c r="V129" s="135"/>
    </row>
    <row r="130" spans="1:22" ht="18.45" customHeight="1" x14ac:dyDescent="0.25">
      <c r="A130" s="142" t="s">
        <v>317</v>
      </c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</row>
    <row r="131" spans="1:22" ht="136.80000000000001" x14ac:dyDescent="0.25">
      <c r="A131" s="130">
        <v>61</v>
      </c>
      <c r="B131" s="131">
        <v>61</v>
      </c>
      <c r="C131" s="132" t="s">
        <v>318</v>
      </c>
      <c r="D131" s="133" t="s">
        <v>319</v>
      </c>
      <c r="E131" s="134">
        <v>4513.99</v>
      </c>
      <c r="F131" s="135" t="s">
        <v>320</v>
      </c>
      <c r="G131" s="134" t="s">
        <v>321</v>
      </c>
      <c r="H131" s="134" t="s">
        <v>322</v>
      </c>
      <c r="I131" s="134" t="s">
        <v>323</v>
      </c>
      <c r="J131" s="134">
        <v>1</v>
      </c>
      <c r="K131" s="134" t="s">
        <v>324</v>
      </c>
      <c r="L131" s="135" t="s">
        <v>325</v>
      </c>
      <c r="M131" s="135"/>
      <c r="N131" s="135" t="s">
        <v>80</v>
      </c>
      <c r="O131" s="135"/>
      <c r="P131" s="135"/>
      <c r="Q131" s="135"/>
      <c r="R131" s="135"/>
      <c r="S131" s="135"/>
      <c r="T131" s="135"/>
      <c r="U131" s="135"/>
      <c r="V131" s="135" t="s">
        <v>326</v>
      </c>
    </row>
    <row r="132" spans="1:22" ht="18.45" customHeight="1" x14ac:dyDescent="0.25">
      <c r="A132" s="142" t="s">
        <v>327</v>
      </c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</row>
    <row r="133" spans="1:22" ht="79.8" x14ac:dyDescent="0.25">
      <c r="A133" s="130">
        <v>62</v>
      </c>
      <c r="B133" s="131">
        <v>62</v>
      </c>
      <c r="C133" s="132" t="s">
        <v>328</v>
      </c>
      <c r="D133" s="133" t="s">
        <v>329</v>
      </c>
      <c r="E133" s="134">
        <v>1374.79</v>
      </c>
      <c r="F133" s="135" t="s">
        <v>330</v>
      </c>
      <c r="G133" s="134" t="s">
        <v>331</v>
      </c>
      <c r="H133" s="134" t="s">
        <v>332</v>
      </c>
      <c r="I133" s="134" t="s">
        <v>333</v>
      </c>
      <c r="J133" s="134">
        <v>7</v>
      </c>
      <c r="K133" s="134" t="s">
        <v>334</v>
      </c>
      <c r="L133" s="135" t="s">
        <v>335</v>
      </c>
      <c r="M133" s="135"/>
      <c r="N133" s="135" t="s">
        <v>80</v>
      </c>
      <c r="O133" s="135"/>
      <c r="P133" s="135"/>
      <c r="Q133" s="135"/>
      <c r="R133" s="135"/>
      <c r="S133" s="135"/>
      <c r="T133" s="135"/>
      <c r="U133" s="135"/>
      <c r="V133" s="135" t="s">
        <v>336</v>
      </c>
    </row>
    <row r="134" spans="1:22" ht="34.200000000000003" x14ac:dyDescent="0.25">
      <c r="A134" s="130">
        <v>63</v>
      </c>
      <c r="B134" s="131">
        <v>63</v>
      </c>
      <c r="C134" s="132" t="s">
        <v>337</v>
      </c>
      <c r="D134" s="133" t="s">
        <v>338</v>
      </c>
      <c r="E134" s="134">
        <v>16.920000000000002</v>
      </c>
      <c r="F134" s="135" t="s">
        <v>339</v>
      </c>
      <c r="G134" s="134"/>
      <c r="H134" s="134">
        <v>203</v>
      </c>
      <c r="I134" s="134" t="s">
        <v>340</v>
      </c>
      <c r="J134" s="134"/>
      <c r="K134" s="134">
        <v>571</v>
      </c>
      <c r="L134" s="135" t="s">
        <v>341</v>
      </c>
      <c r="M134" s="135"/>
      <c r="N134" s="135" t="s">
        <v>86</v>
      </c>
      <c r="O134" s="135"/>
      <c r="P134" s="135"/>
      <c r="Q134" s="135"/>
      <c r="R134" s="135"/>
      <c r="S134" s="135"/>
      <c r="T134" s="135"/>
      <c r="U134" s="135"/>
      <c r="V134" s="135"/>
    </row>
    <row r="135" spans="1:22" ht="57" x14ac:dyDescent="0.25">
      <c r="A135" s="130">
        <v>64</v>
      </c>
      <c r="B135" s="131">
        <v>64</v>
      </c>
      <c r="C135" s="132" t="s">
        <v>191</v>
      </c>
      <c r="D135" s="133" t="s">
        <v>342</v>
      </c>
      <c r="E135" s="134">
        <v>12.46</v>
      </c>
      <c r="F135" s="135" t="s">
        <v>193</v>
      </c>
      <c r="G135" s="134"/>
      <c r="H135" s="134">
        <v>75</v>
      </c>
      <c r="I135" s="134" t="s">
        <v>343</v>
      </c>
      <c r="J135" s="134"/>
      <c r="K135" s="134">
        <v>175</v>
      </c>
      <c r="L135" s="135" t="s">
        <v>344</v>
      </c>
      <c r="M135" s="135"/>
      <c r="N135" s="135" t="s">
        <v>86</v>
      </c>
      <c r="O135" s="135"/>
      <c r="P135" s="135"/>
      <c r="Q135" s="135"/>
      <c r="R135" s="135"/>
      <c r="S135" s="135"/>
      <c r="T135" s="135"/>
      <c r="U135" s="135"/>
      <c r="V135" s="135"/>
    </row>
    <row r="136" spans="1:22" ht="45.6" x14ac:dyDescent="0.25">
      <c r="A136" s="130">
        <v>65</v>
      </c>
      <c r="B136" s="131">
        <v>65</v>
      </c>
      <c r="C136" s="132" t="s">
        <v>196</v>
      </c>
      <c r="D136" s="133" t="s">
        <v>338</v>
      </c>
      <c r="E136" s="134">
        <v>1.56</v>
      </c>
      <c r="F136" s="135" t="s">
        <v>197</v>
      </c>
      <c r="G136" s="134"/>
      <c r="H136" s="134">
        <v>19</v>
      </c>
      <c r="I136" s="134" t="s">
        <v>345</v>
      </c>
      <c r="J136" s="134"/>
      <c r="K136" s="134">
        <v>44</v>
      </c>
      <c r="L136" s="135" t="s">
        <v>346</v>
      </c>
      <c r="M136" s="135"/>
      <c r="N136" s="135" t="s">
        <v>86</v>
      </c>
      <c r="O136" s="135"/>
      <c r="P136" s="135"/>
      <c r="Q136" s="135"/>
      <c r="R136" s="135"/>
      <c r="S136" s="135"/>
      <c r="T136" s="135"/>
      <c r="U136" s="135"/>
      <c r="V136" s="135"/>
    </row>
    <row r="137" spans="1:22" ht="45.6" x14ac:dyDescent="0.25">
      <c r="A137" s="130">
        <v>66</v>
      </c>
      <c r="B137" s="131">
        <v>66</v>
      </c>
      <c r="C137" s="132" t="s">
        <v>347</v>
      </c>
      <c r="D137" s="133" t="s">
        <v>348</v>
      </c>
      <c r="E137" s="134">
        <v>0.95</v>
      </c>
      <c r="F137" s="135" t="s">
        <v>349</v>
      </c>
      <c r="G137" s="134"/>
      <c r="H137" s="134">
        <v>4</v>
      </c>
      <c r="I137" s="134" t="s">
        <v>350</v>
      </c>
      <c r="J137" s="134"/>
      <c r="K137" s="134">
        <v>17</v>
      </c>
      <c r="L137" s="135" t="s">
        <v>351</v>
      </c>
      <c r="M137" s="135"/>
      <c r="N137" s="135" t="s">
        <v>86</v>
      </c>
      <c r="O137" s="135"/>
      <c r="P137" s="135"/>
      <c r="Q137" s="135"/>
      <c r="R137" s="135"/>
      <c r="S137" s="135"/>
      <c r="T137" s="135"/>
      <c r="U137" s="135"/>
      <c r="V137" s="135"/>
    </row>
    <row r="138" spans="1:22" ht="68.400000000000006" x14ac:dyDescent="0.25">
      <c r="A138" s="130">
        <v>67</v>
      </c>
      <c r="B138" s="131">
        <v>67</v>
      </c>
      <c r="C138" s="132" t="s">
        <v>91</v>
      </c>
      <c r="D138" s="133" t="s">
        <v>177</v>
      </c>
      <c r="E138" s="134">
        <v>13.69</v>
      </c>
      <c r="F138" s="135">
        <v>13.69</v>
      </c>
      <c r="G138" s="134"/>
      <c r="H138" s="134" t="s">
        <v>93</v>
      </c>
      <c r="I138" s="134">
        <v>3</v>
      </c>
      <c r="J138" s="134"/>
      <c r="K138" s="134" t="s">
        <v>178</v>
      </c>
      <c r="L138" s="135">
        <v>38</v>
      </c>
      <c r="M138" s="135"/>
      <c r="N138" s="135" t="s">
        <v>80</v>
      </c>
      <c r="O138" s="135"/>
      <c r="P138" s="135"/>
      <c r="Q138" s="135"/>
      <c r="R138" s="135"/>
      <c r="S138" s="135"/>
      <c r="T138" s="135"/>
      <c r="U138" s="135"/>
      <c r="V138" s="135"/>
    </row>
    <row r="139" spans="1:22" ht="18.45" customHeight="1" x14ac:dyDescent="0.25">
      <c r="A139" s="142" t="s">
        <v>352</v>
      </c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</row>
    <row r="140" spans="1:22" ht="68.400000000000006" x14ac:dyDescent="0.25">
      <c r="A140" s="130">
        <v>68</v>
      </c>
      <c r="B140" s="131">
        <v>68</v>
      </c>
      <c r="C140" s="132" t="s">
        <v>302</v>
      </c>
      <c r="D140" s="133" t="s">
        <v>353</v>
      </c>
      <c r="E140" s="134">
        <v>15810.14</v>
      </c>
      <c r="F140" s="135" t="s">
        <v>204</v>
      </c>
      <c r="G140" s="134">
        <v>195.41</v>
      </c>
      <c r="H140" s="134" t="s">
        <v>354</v>
      </c>
      <c r="I140" s="134" t="s">
        <v>355</v>
      </c>
      <c r="J140" s="134">
        <v>1</v>
      </c>
      <c r="K140" s="134" t="s">
        <v>356</v>
      </c>
      <c r="L140" s="135" t="s">
        <v>357</v>
      </c>
      <c r="M140" s="135"/>
      <c r="N140" s="135" t="s">
        <v>80</v>
      </c>
      <c r="O140" s="135"/>
      <c r="P140" s="135"/>
      <c r="Q140" s="135"/>
      <c r="R140" s="135"/>
      <c r="S140" s="135"/>
      <c r="T140" s="135"/>
      <c r="U140" s="135"/>
      <c r="V140" s="135">
        <v>3</v>
      </c>
    </row>
    <row r="141" spans="1:22" ht="34.200000000000003" x14ac:dyDescent="0.25">
      <c r="A141" s="130">
        <v>69</v>
      </c>
      <c r="B141" s="131">
        <v>69</v>
      </c>
      <c r="C141" s="132" t="s">
        <v>208</v>
      </c>
      <c r="D141" s="133" t="s">
        <v>308</v>
      </c>
      <c r="E141" s="134">
        <v>26.3</v>
      </c>
      <c r="F141" s="135" t="s">
        <v>210</v>
      </c>
      <c r="G141" s="134"/>
      <c r="H141" s="134">
        <v>26</v>
      </c>
      <c r="I141" s="134" t="s">
        <v>226</v>
      </c>
      <c r="J141" s="134"/>
      <c r="K141" s="134">
        <v>121</v>
      </c>
      <c r="L141" s="135" t="s">
        <v>309</v>
      </c>
      <c r="M141" s="135"/>
      <c r="N141" s="135" t="s">
        <v>86</v>
      </c>
      <c r="O141" s="135"/>
      <c r="P141" s="135"/>
      <c r="Q141" s="135"/>
      <c r="R141" s="135"/>
      <c r="S141" s="135"/>
      <c r="T141" s="135"/>
      <c r="U141" s="135"/>
      <c r="V141" s="135"/>
    </row>
    <row r="142" spans="1:22" ht="18.45" customHeight="1" x14ac:dyDescent="0.25">
      <c r="A142" s="142" t="s">
        <v>358</v>
      </c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</row>
    <row r="143" spans="1:22" ht="68.400000000000006" x14ac:dyDescent="0.25">
      <c r="A143" s="130">
        <v>70</v>
      </c>
      <c r="B143" s="131">
        <v>70</v>
      </c>
      <c r="C143" s="132" t="s">
        <v>91</v>
      </c>
      <c r="D143" s="133" t="s">
        <v>359</v>
      </c>
      <c r="E143" s="134">
        <v>13.69</v>
      </c>
      <c r="F143" s="135">
        <v>13.69</v>
      </c>
      <c r="G143" s="134"/>
      <c r="H143" s="134" t="s">
        <v>360</v>
      </c>
      <c r="I143" s="134">
        <v>7</v>
      </c>
      <c r="J143" s="134"/>
      <c r="K143" s="134" t="s">
        <v>361</v>
      </c>
      <c r="L143" s="135">
        <v>75</v>
      </c>
      <c r="M143" s="135"/>
      <c r="N143" s="135" t="s">
        <v>80</v>
      </c>
      <c r="O143" s="135"/>
      <c r="P143" s="135"/>
      <c r="Q143" s="135"/>
      <c r="R143" s="135"/>
      <c r="S143" s="135"/>
      <c r="T143" s="135"/>
      <c r="U143" s="135"/>
      <c r="V143" s="135"/>
    </row>
    <row r="144" spans="1:22" ht="18.45" customHeight="1" x14ac:dyDescent="0.25">
      <c r="A144" s="142" t="s">
        <v>362</v>
      </c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</row>
    <row r="145" spans="1:22" ht="57" x14ac:dyDescent="0.25">
      <c r="A145" s="130">
        <v>71</v>
      </c>
      <c r="B145" s="131">
        <v>71</v>
      </c>
      <c r="C145" s="132" t="s">
        <v>96</v>
      </c>
      <c r="D145" s="133" t="s">
        <v>363</v>
      </c>
      <c r="E145" s="134">
        <v>508.07</v>
      </c>
      <c r="F145" s="135" t="s">
        <v>98</v>
      </c>
      <c r="G145" s="134">
        <v>1.03</v>
      </c>
      <c r="H145" s="134" t="s">
        <v>364</v>
      </c>
      <c r="I145" s="134" t="s">
        <v>365</v>
      </c>
      <c r="J145" s="134"/>
      <c r="K145" s="134" t="s">
        <v>366</v>
      </c>
      <c r="L145" s="135" t="s">
        <v>367</v>
      </c>
      <c r="M145" s="135"/>
      <c r="N145" s="135" t="s">
        <v>80</v>
      </c>
      <c r="O145" s="135"/>
      <c r="P145" s="135"/>
      <c r="Q145" s="135"/>
      <c r="R145" s="135"/>
      <c r="S145" s="135"/>
      <c r="T145" s="135"/>
      <c r="U145" s="135"/>
      <c r="V145" s="135">
        <v>1</v>
      </c>
    </row>
    <row r="146" spans="1:22" ht="18.45" customHeight="1" x14ac:dyDescent="0.25">
      <c r="A146" s="142" t="s">
        <v>368</v>
      </c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</row>
    <row r="147" spans="1:22" ht="91.2" x14ac:dyDescent="0.25">
      <c r="A147" s="130">
        <v>72</v>
      </c>
      <c r="B147" s="131">
        <v>72</v>
      </c>
      <c r="C147" s="132" t="s">
        <v>369</v>
      </c>
      <c r="D147" s="133" t="s">
        <v>370</v>
      </c>
      <c r="E147" s="134">
        <v>4377.1099999999997</v>
      </c>
      <c r="F147" s="135" t="s">
        <v>371</v>
      </c>
      <c r="G147" s="134" t="s">
        <v>372</v>
      </c>
      <c r="H147" s="134" t="s">
        <v>373</v>
      </c>
      <c r="I147" s="134" t="s">
        <v>374</v>
      </c>
      <c r="J147" s="134"/>
      <c r="K147" s="134" t="s">
        <v>375</v>
      </c>
      <c r="L147" s="135" t="s">
        <v>376</v>
      </c>
      <c r="M147" s="135"/>
      <c r="N147" s="135" t="s">
        <v>80</v>
      </c>
      <c r="O147" s="135"/>
      <c r="P147" s="135"/>
      <c r="Q147" s="135"/>
      <c r="R147" s="135"/>
      <c r="S147" s="135"/>
      <c r="T147" s="135"/>
      <c r="U147" s="135"/>
      <c r="V147" s="135" t="s">
        <v>377</v>
      </c>
    </row>
    <row r="148" spans="1:22" ht="68.400000000000006" x14ac:dyDescent="0.25">
      <c r="A148" s="130">
        <v>73</v>
      </c>
      <c r="B148" s="131">
        <v>73</v>
      </c>
      <c r="C148" s="132" t="s">
        <v>378</v>
      </c>
      <c r="D148" s="133" t="s">
        <v>379</v>
      </c>
      <c r="E148" s="134">
        <v>331.75</v>
      </c>
      <c r="F148" s="135" t="s">
        <v>380</v>
      </c>
      <c r="G148" s="134" t="s">
        <v>381</v>
      </c>
      <c r="H148" s="134" t="s">
        <v>382</v>
      </c>
      <c r="I148" s="134" t="s">
        <v>383</v>
      </c>
      <c r="J148" s="134" t="s">
        <v>384</v>
      </c>
      <c r="K148" s="134" t="s">
        <v>385</v>
      </c>
      <c r="L148" s="135" t="s">
        <v>386</v>
      </c>
      <c r="M148" s="135"/>
      <c r="N148" s="135" t="s">
        <v>80</v>
      </c>
      <c r="O148" s="135"/>
      <c r="P148" s="135"/>
      <c r="Q148" s="135"/>
      <c r="R148" s="135"/>
      <c r="S148" s="135"/>
      <c r="T148" s="135"/>
      <c r="U148" s="135"/>
      <c r="V148" s="135" t="s">
        <v>387</v>
      </c>
    </row>
    <row r="149" spans="1:22" ht="79.8" x14ac:dyDescent="0.25">
      <c r="A149" s="130">
        <v>74</v>
      </c>
      <c r="B149" s="131">
        <v>74</v>
      </c>
      <c r="C149" s="132" t="s">
        <v>388</v>
      </c>
      <c r="D149" s="133" t="s">
        <v>389</v>
      </c>
      <c r="E149" s="134">
        <v>180.85</v>
      </c>
      <c r="F149" s="135" t="s">
        <v>390</v>
      </c>
      <c r="G149" s="134" t="s">
        <v>391</v>
      </c>
      <c r="H149" s="134" t="s">
        <v>392</v>
      </c>
      <c r="I149" s="134" t="s">
        <v>393</v>
      </c>
      <c r="J149" s="134" t="s">
        <v>394</v>
      </c>
      <c r="K149" s="134" t="s">
        <v>395</v>
      </c>
      <c r="L149" s="135" t="s">
        <v>396</v>
      </c>
      <c r="M149" s="135"/>
      <c r="N149" s="135" t="s">
        <v>80</v>
      </c>
      <c r="O149" s="135"/>
      <c r="P149" s="135"/>
      <c r="Q149" s="135"/>
      <c r="R149" s="135"/>
      <c r="S149" s="135"/>
      <c r="T149" s="135"/>
      <c r="U149" s="135"/>
      <c r="V149" s="135" t="s">
        <v>397</v>
      </c>
    </row>
    <row r="150" spans="1:22" ht="79.8" x14ac:dyDescent="0.25">
      <c r="A150" s="130">
        <v>75</v>
      </c>
      <c r="B150" s="131">
        <v>75</v>
      </c>
      <c r="C150" s="132" t="s">
        <v>398</v>
      </c>
      <c r="D150" s="133" t="s">
        <v>399</v>
      </c>
      <c r="E150" s="134">
        <v>1346.29</v>
      </c>
      <c r="F150" s="135" t="s">
        <v>400</v>
      </c>
      <c r="G150" s="134" t="s">
        <v>401</v>
      </c>
      <c r="H150" s="134" t="s">
        <v>402</v>
      </c>
      <c r="I150" s="134" t="s">
        <v>403</v>
      </c>
      <c r="J150" s="134" t="s">
        <v>234</v>
      </c>
      <c r="K150" s="134" t="s">
        <v>404</v>
      </c>
      <c r="L150" s="135" t="s">
        <v>405</v>
      </c>
      <c r="M150" s="135"/>
      <c r="N150" s="135" t="s">
        <v>80</v>
      </c>
      <c r="O150" s="135"/>
      <c r="P150" s="135"/>
      <c r="Q150" s="135"/>
      <c r="R150" s="135"/>
      <c r="S150" s="135"/>
      <c r="T150" s="135"/>
      <c r="U150" s="135"/>
      <c r="V150" s="135" t="s">
        <v>406</v>
      </c>
    </row>
    <row r="151" spans="1:22" ht="18.45" customHeight="1" x14ac:dyDescent="0.25">
      <c r="A151" s="142" t="s">
        <v>407</v>
      </c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</row>
    <row r="152" spans="1:22" ht="79.8" x14ac:dyDescent="0.25">
      <c r="A152" s="130">
        <v>76</v>
      </c>
      <c r="B152" s="131">
        <v>76</v>
      </c>
      <c r="C152" s="132" t="s">
        <v>328</v>
      </c>
      <c r="D152" s="133" t="s">
        <v>329</v>
      </c>
      <c r="E152" s="134">
        <v>1374.79</v>
      </c>
      <c r="F152" s="135" t="s">
        <v>330</v>
      </c>
      <c r="G152" s="134" t="s">
        <v>331</v>
      </c>
      <c r="H152" s="134" t="s">
        <v>332</v>
      </c>
      <c r="I152" s="134" t="s">
        <v>333</v>
      </c>
      <c r="J152" s="134">
        <v>7</v>
      </c>
      <c r="K152" s="134" t="s">
        <v>334</v>
      </c>
      <c r="L152" s="135" t="s">
        <v>335</v>
      </c>
      <c r="M152" s="135"/>
      <c r="N152" s="135" t="s">
        <v>80</v>
      </c>
      <c r="O152" s="135"/>
      <c r="P152" s="135"/>
      <c r="Q152" s="135"/>
      <c r="R152" s="135"/>
      <c r="S152" s="135"/>
      <c r="T152" s="135"/>
      <c r="U152" s="135"/>
      <c r="V152" s="135" t="s">
        <v>336</v>
      </c>
    </row>
    <row r="153" spans="1:22" ht="34.200000000000003" x14ac:dyDescent="0.25">
      <c r="A153" s="130">
        <v>77</v>
      </c>
      <c r="B153" s="131">
        <v>77</v>
      </c>
      <c r="C153" s="132" t="s">
        <v>337</v>
      </c>
      <c r="D153" s="133" t="s">
        <v>338</v>
      </c>
      <c r="E153" s="134">
        <v>16.920000000000002</v>
      </c>
      <c r="F153" s="135" t="s">
        <v>339</v>
      </c>
      <c r="G153" s="134"/>
      <c r="H153" s="134">
        <v>203</v>
      </c>
      <c r="I153" s="134" t="s">
        <v>340</v>
      </c>
      <c r="J153" s="134"/>
      <c r="K153" s="134">
        <v>571</v>
      </c>
      <c r="L153" s="135" t="s">
        <v>341</v>
      </c>
      <c r="M153" s="135"/>
      <c r="N153" s="135" t="s">
        <v>86</v>
      </c>
      <c r="O153" s="135"/>
      <c r="P153" s="135"/>
      <c r="Q153" s="135"/>
      <c r="R153" s="135"/>
      <c r="S153" s="135"/>
      <c r="T153" s="135"/>
      <c r="U153" s="135"/>
      <c r="V153" s="135"/>
    </row>
    <row r="154" spans="1:22" ht="57" x14ac:dyDescent="0.25">
      <c r="A154" s="130">
        <v>78</v>
      </c>
      <c r="B154" s="131">
        <v>78</v>
      </c>
      <c r="C154" s="132" t="s">
        <v>191</v>
      </c>
      <c r="D154" s="133" t="s">
        <v>342</v>
      </c>
      <c r="E154" s="134">
        <v>12.46</v>
      </c>
      <c r="F154" s="135" t="s">
        <v>193</v>
      </c>
      <c r="G154" s="134"/>
      <c r="H154" s="134">
        <v>75</v>
      </c>
      <c r="I154" s="134" t="s">
        <v>343</v>
      </c>
      <c r="J154" s="134"/>
      <c r="K154" s="134">
        <v>175</v>
      </c>
      <c r="L154" s="135" t="s">
        <v>344</v>
      </c>
      <c r="M154" s="135"/>
      <c r="N154" s="135" t="s">
        <v>86</v>
      </c>
      <c r="O154" s="135"/>
      <c r="P154" s="135"/>
      <c r="Q154" s="135"/>
      <c r="R154" s="135"/>
      <c r="S154" s="135"/>
      <c r="T154" s="135"/>
      <c r="U154" s="135"/>
      <c r="V154" s="135"/>
    </row>
    <row r="155" spans="1:22" ht="45.6" x14ac:dyDescent="0.25">
      <c r="A155" s="130">
        <v>79</v>
      </c>
      <c r="B155" s="131">
        <v>79</v>
      </c>
      <c r="C155" s="132" t="s">
        <v>408</v>
      </c>
      <c r="D155" s="133" t="s">
        <v>338</v>
      </c>
      <c r="E155" s="134">
        <v>2.4500000000000002</v>
      </c>
      <c r="F155" s="135" t="s">
        <v>409</v>
      </c>
      <c r="G155" s="134"/>
      <c r="H155" s="134">
        <v>29</v>
      </c>
      <c r="I155" s="134" t="s">
        <v>410</v>
      </c>
      <c r="J155" s="134"/>
      <c r="K155" s="134">
        <v>74</v>
      </c>
      <c r="L155" s="135" t="s">
        <v>411</v>
      </c>
      <c r="M155" s="135"/>
      <c r="N155" s="135" t="s">
        <v>86</v>
      </c>
      <c r="O155" s="135"/>
      <c r="P155" s="135"/>
      <c r="Q155" s="135"/>
      <c r="R155" s="135"/>
      <c r="S155" s="135"/>
      <c r="T155" s="135"/>
      <c r="U155" s="135"/>
      <c r="V155" s="135"/>
    </row>
    <row r="156" spans="1:22" ht="45.6" x14ac:dyDescent="0.25">
      <c r="A156" s="130">
        <v>80</v>
      </c>
      <c r="B156" s="131">
        <v>80</v>
      </c>
      <c r="C156" s="132" t="s">
        <v>347</v>
      </c>
      <c r="D156" s="133" t="s">
        <v>348</v>
      </c>
      <c r="E156" s="134">
        <v>0.95</v>
      </c>
      <c r="F156" s="135" t="s">
        <v>349</v>
      </c>
      <c r="G156" s="134"/>
      <c r="H156" s="134">
        <v>4</v>
      </c>
      <c r="I156" s="134" t="s">
        <v>350</v>
      </c>
      <c r="J156" s="134"/>
      <c r="K156" s="134">
        <v>17</v>
      </c>
      <c r="L156" s="135" t="s">
        <v>351</v>
      </c>
      <c r="M156" s="135"/>
      <c r="N156" s="135" t="s">
        <v>86</v>
      </c>
      <c r="O156" s="135"/>
      <c r="P156" s="135"/>
      <c r="Q156" s="135"/>
      <c r="R156" s="135"/>
      <c r="S156" s="135"/>
      <c r="T156" s="135"/>
      <c r="U156" s="135"/>
      <c r="V156" s="135"/>
    </row>
    <row r="157" spans="1:22" ht="68.400000000000006" x14ac:dyDescent="0.25">
      <c r="A157" s="130">
        <v>81</v>
      </c>
      <c r="B157" s="131">
        <v>81</v>
      </c>
      <c r="C157" s="132" t="s">
        <v>91</v>
      </c>
      <c r="D157" s="133" t="s">
        <v>177</v>
      </c>
      <c r="E157" s="134">
        <v>13.69</v>
      </c>
      <c r="F157" s="135">
        <v>13.69</v>
      </c>
      <c r="G157" s="134"/>
      <c r="H157" s="134" t="s">
        <v>93</v>
      </c>
      <c r="I157" s="134">
        <v>3</v>
      </c>
      <c r="J157" s="134"/>
      <c r="K157" s="134" t="s">
        <v>178</v>
      </c>
      <c r="L157" s="135">
        <v>38</v>
      </c>
      <c r="M157" s="135"/>
      <c r="N157" s="135" t="s">
        <v>80</v>
      </c>
      <c r="O157" s="135"/>
      <c r="P157" s="135"/>
      <c r="Q157" s="135"/>
      <c r="R157" s="135"/>
      <c r="S157" s="135"/>
      <c r="T157" s="135"/>
      <c r="U157" s="135"/>
      <c r="V157" s="135"/>
    </row>
    <row r="158" spans="1:22" ht="18.45" customHeight="1" x14ac:dyDescent="0.25">
      <c r="A158" s="142" t="s">
        <v>412</v>
      </c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</row>
    <row r="159" spans="1:22" ht="57" x14ac:dyDescent="0.25">
      <c r="A159" s="130">
        <v>82</v>
      </c>
      <c r="B159" s="131">
        <v>82</v>
      </c>
      <c r="C159" s="132" t="s">
        <v>202</v>
      </c>
      <c r="D159" s="133" t="s">
        <v>413</v>
      </c>
      <c r="E159" s="134">
        <v>15810.14</v>
      </c>
      <c r="F159" s="135" t="s">
        <v>204</v>
      </c>
      <c r="G159" s="134">
        <v>195.41</v>
      </c>
      <c r="H159" s="134" t="s">
        <v>414</v>
      </c>
      <c r="I159" s="134" t="s">
        <v>415</v>
      </c>
      <c r="J159" s="134"/>
      <c r="K159" s="134" t="s">
        <v>416</v>
      </c>
      <c r="L159" s="135" t="s">
        <v>417</v>
      </c>
      <c r="M159" s="135"/>
      <c r="N159" s="135" t="s">
        <v>80</v>
      </c>
      <c r="O159" s="135"/>
      <c r="P159" s="135"/>
      <c r="Q159" s="135"/>
      <c r="R159" s="135"/>
      <c r="S159" s="135"/>
      <c r="T159" s="135"/>
      <c r="U159" s="135"/>
      <c r="V159" s="135">
        <v>1</v>
      </c>
    </row>
    <row r="160" spans="1:22" ht="34.200000000000003" x14ac:dyDescent="0.25">
      <c r="A160" s="130">
        <v>83</v>
      </c>
      <c r="B160" s="131">
        <v>83</v>
      </c>
      <c r="C160" s="132" t="s">
        <v>208</v>
      </c>
      <c r="D160" s="133" t="s">
        <v>418</v>
      </c>
      <c r="E160" s="134">
        <v>26.3</v>
      </c>
      <c r="F160" s="135" t="s">
        <v>210</v>
      </c>
      <c r="G160" s="134"/>
      <c r="H160" s="134">
        <v>11</v>
      </c>
      <c r="I160" s="134" t="s">
        <v>419</v>
      </c>
      <c r="J160" s="134"/>
      <c r="K160" s="134">
        <v>48</v>
      </c>
      <c r="L160" s="135" t="s">
        <v>420</v>
      </c>
      <c r="M160" s="135"/>
      <c r="N160" s="135" t="s">
        <v>86</v>
      </c>
      <c r="O160" s="135"/>
      <c r="P160" s="135"/>
      <c r="Q160" s="135"/>
      <c r="R160" s="135"/>
      <c r="S160" s="135"/>
      <c r="T160" s="135"/>
      <c r="U160" s="135"/>
      <c r="V160" s="135"/>
    </row>
    <row r="161" spans="1:22" ht="18.45" customHeight="1" x14ac:dyDescent="0.25">
      <c r="A161" s="142" t="s">
        <v>421</v>
      </c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</row>
    <row r="162" spans="1:22" ht="57" x14ac:dyDescent="0.25">
      <c r="A162" s="130">
        <v>84</v>
      </c>
      <c r="B162" s="131">
        <v>84</v>
      </c>
      <c r="C162" s="132" t="s">
        <v>96</v>
      </c>
      <c r="D162" s="133" t="s">
        <v>422</v>
      </c>
      <c r="E162" s="134">
        <v>508.07</v>
      </c>
      <c r="F162" s="135" t="s">
        <v>98</v>
      </c>
      <c r="G162" s="134">
        <v>1.03</v>
      </c>
      <c r="H162" s="134" t="s">
        <v>423</v>
      </c>
      <c r="I162" s="134" t="s">
        <v>424</v>
      </c>
      <c r="J162" s="134"/>
      <c r="K162" s="134" t="s">
        <v>425</v>
      </c>
      <c r="L162" s="135" t="s">
        <v>426</v>
      </c>
      <c r="M162" s="135"/>
      <c r="N162" s="135" t="s">
        <v>80</v>
      </c>
      <c r="O162" s="135"/>
      <c r="P162" s="135"/>
      <c r="Q162" s="135"/>
      <c r="R162" s="135"/>
      <c r="S162" s="135"/>
      <c r="T162" s="135"/>
      <c r="U162" s="135"/>
      <c r="V162" s="135"/>
    </row>
    <row r="163" spans="1:22" ht="18.45" customHeight="1" x14ac:dyDescent="0.25">
      <c r="A163" s="142" t="s">
        <v>427</v>
      </c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3"/>
    </row>
    <row r="164" spans="1:22" ht="68.400000000000006" x14ac:dyDescent="0.25">
      <c r="A164" s="130">
        <v>85</v>
      </c>
      <c r="B164" s="131">
        <v>85</v>
      </c>
      <c r="C164" s="132" t="s">
        <v>302</v>
      </c>
      <c r="D164" s="133" t="s">
        <v>428</v>
      </c>
      <c r="E164" s="134">
        <v>15810.14</v>
      </c>
      <c r="F164" s="135" t="s">
        <v>204</v>
      </c>
      <c r="G164" s="134">
        <v>195.41</v>
      </c>
      <c r="H164" s="134" t="s">
        <v>429</v>
      </c>
      <c r="I164" s="134" t="s">
        <v>430</v>
      </c>
      <c r="J164" s="134"/>
      <c r="K164" s="134" t="s">
        <v>431</v>
      </c>
      <c r="L164" s="135" t="s">
        <v>432</v>
      </c>
      <c r="M164" s="135"/>
      <c r="N164" s="135" t="s">
        <v>80</v>
      </c>
      <c r="O164" s="135"/>
      <c r="P164" s="135"/>
      <c r="Q164" s="135"/>
      <c r="R164" s="135"/>
      <c r="S164" s="135"/>
      <c r="T164" s="135"/>
      <c r="U164" s="135"/>
      <c r="V164" s="135">
        <v>1</v>
      </c>
    </row>
    <row r="165" spans="1:22" ht="34.200000000000003" x14ac:dyDescent="0.25">
      <c r="A165" s="136">
        <v>86</v>
      </c>
      <c r="B165" s="137">
        <v>86</v>
      </c>
      <c r="C165" s="138" t="s">
        <v>208</v>
      </c>
      <c r="D165" s="139" t="s">
        <v>418</v>
      </c>
      <c r="E165" s="140">
        <v>26.3</v>
      </c>
      <c r="F165" s="141" t="s">
        <v>210</v>
      </c>
      <c r="G165" s="140"/>
      <c r="H165" s="140">
        <v>11</v>
      </c>
      <c r="I165" s="140" t="s">
        <v>419</v>
      </c>
      <c r="J165" s="140"/>
      <c r="K165" s="140">
        <v>48</v>
      </c>
      <c r="L165" s="141" t="s">
        <v>420</v>
      </c>
      <c r="M165" s="141"/>
      <c r="N165" s="141" t="s">
        <v>86</v>
      </c>
      <c r="O165" s="141"/>
      <c r="P165" s="141"/>
      <c r="Q165" s="141"/>
      <c r="R165" s="141"/>
      <c r="S165" s="141"/>
      <c r="T165" s="141"/>
      <c r="U165" s="141"/>
      <c r="V165" s="141"/>
    </row>
    <row r="166" spans="1:22" ht="19.350000000000001" customHeight="1" x14ac:dyDescent="0.25">
      <c r="A166" s="128" t="s">
        <v>433</v>
      </c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</row>
    <row r="167" spans="1:22" ht="18.45" customHeight="1" x14ac:dyDescent="0.25">
      <c r="A167" s="142" t="s">
        <v>434</v>
      </c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  <c r="U167" s="143"/>
      <c r="V167" s="143"/>
    </row>
    <row r="168" spans="1:22" ht="68.400000000000006" x14ac:dyDescent="0.25">
      <c r="A168" s="130">
        <v>87</v>
      </c>
      <c r="B168" s="131">
        <v>87</v>
      </c>
      <c r="C168" s="132" t="s">
        <v>435</v>
      </c>
      <c r="D168" s="133" t="s">
        <v>436</v>
      </c>
      <c r="E168" s="134">
        <v>7703.27</v>
      </c>
      <c r="F168" s="135" t="s">
        <v>437</v>
      </c>
      <c r="G168" s="134" t="s">
        <v>438</v>
      </c>
      <c r="H168" s="134" t="s">
        <v>439</v>
      </c>
      <c r="I168" s="134" t="s">
        <v>440</v>
      </c>
      <c r="J168" s="134">
        <v>2</v>
      </c>
      <c r="K168" s="134" t="s">
        <v>441</v>
      </c>
      <c r="L168" s="135" t="s">
        <v>442</v>
      </c>
      <c r="M168" s="135"/>
      <c r="N168" s="135" t="s">
        <v>80</v>
      </c>
      <c r="O168" s="135"/>
      <c r="P168" s="135"/>
      <c r="Q168" s="135"/>
      <c r="R168" s="135"/>
      <c r="S168" s="135"/>
      <c r="T168" s="135"/>
      <c r="U168" s="135"/>
      <c r="V168" s="135" t="s">
        <v>443</v>
      </c>
    </row>
    <row r="169" spans="1:22" ht="34.200000000000003" x14ac:dyDescent="0.25">
      <c r="A169" s="130">
        <v>88</v>
      </c>
      <c r="B169" s="131">
        <v>88</v>
      </c>
      <c r="C169" s="132" t="s">
        <v>444</v>
      </c>
      <c r="D169" s="133" t="s">
        <v>236</v>
      </c>
      <c r="E169" s="134">
        <v>2.41</v>
      </c>
      <c r="F169" s="135" t="s">
        <v>445</v>
      </c>
      <c r="G169" s="134"/>
      <c r="H169" s="134">
        <v>2</v>
      </c>
      <c r="I169" s="134" t="s">
        <v>446</v>
      </c>
      <c r="J169" s="134"/>
      <c r="K169" s="134">
        <v>18</v>
      </c>
      <c r="L169" s="135" t="s">
        <v>84</v>
      </c>
      <c r="M169" s="135"/>
      <c r="N169" s="135" t="s">
        <v>86</v>
      </c>
      <c r="O169" s="135"/>
      <c r="P169" s="135"/>
      <c r="Q169" s="135"/>
      <c r="R169" s="135"/>
      <c r="S169" s="135"/>
      <c r="T169" s="135"/>
      <c r="U169" s="135"/>
      <c r="V169" s="135"/>
    </row>
    <row r="170" spans="1:22" ht="45.6" x14ac:dyDescent="0.25">
      <c r="A170" s="130">
        <v>89</v>
      </c>
      <c r="B170" s="131">
        <v>89</v>
      </c>
      <c r="C170" s="132" t="s">
        <v>447</v>
      </c>
      <c r="D170" s="133" t="s">
        <v>448</v>
      </c>
      <c r="E170" s="134">
        <v>18.600000000000001</v>
      </c>
      <c r="F170" s="135" t="s">
        <v>449</v>
      </c>
      <c r="G170" s="134"/>
      <c r="H170" s="134">
        <v>4</v>
      </c>
      <c r="I170" s="134" t="s">
        <v>350</v>
      </c>
      <c r="J170" s="134"/>
      <c r="K170" s="134">
        <v>7</v>
      </c>
      <c r="L170" s="135" t="s">
        <v>199</v>
      </c>
      <c r="M170" s="135"/>
      <c r="N170" s="135" t="s">
        <v>86</v>
      </c>
      <c r="O170" s="135"/>
      <c r="P170" s="135"/>
      <c r="Q170" s="135"/>
      <c r="R170" s="135"/>
      <c r="S170" s="135"/>
      <c r="T170" s="135"/>
      <c r="U170" s="135"/>
      <c r="V170" s="135"/>
    </row>
    <row r="171" spans="1:22" ht="18.45" customHeight="1" x14ac:dyDescent="0.25">
      <c r="A171" s="142" t="s">
        <v>450</v>
      </c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</row>
    <row r="172" spans="1:22" ht="79.8" x14ac:dyDescent="0.25">
      <c r="A172" s="130">
        <v>90</v>
      </c>
      <c r="B172" s="131">
        <v>90</v>
      </c>
      <c r="C172" s="132" t="s">
        <v>72</v>
      </c>
      <c r="D172" s="133" t="s">
        <v>436</v>
      </c>
      <c r="E172" s="134">
        <v>2435.67</v>
      </c>
      <c r="F172" s="135" t="s">
        <v>74</v>
      </c>
      <c r="G172" s="134" t="s">
        <v>75</v>
      </c>
      <c r="H172" s="134" t="s">
        <v>451</v>
      </c>
      <c r="I172" s="134" t="s">
        <v>452</v>
      </c>
      <c r="J172" s="134">
        <v>2</v>
      </c>
      <c r="K172" s="134" t="s">
        <v>453</v>
      </c>
      <c r="L172" s="135" t="s">
        <v>454</v>
      </c>
      <c r="M172" s="135"/>
      <c r="N172" s="135" t="s">
        <v>80</v>
      </c>
      <c r="O172" s="135"/>
      <c r="P172" s="135"/>
      <c r="Q172" s="135"/>
      <c r="R172" s="135"/>
      <c r="S172" s="135"/>
      <c r="T172" s="135"/>
      <c r="U172" s="135"/>
      <c r="V172" s="135">
        <v>9</v>
      </c>
    </row>
    <row r="173" spans="1:22" ht="34.200000000000003" x14ac:dyDescent="0.25">
      <c r="A173" s="130">
        <v>91</v>
      </c>
      <c r="B173" s="131">
        <v>91</v>
      </c>
      <c r="C173" s="132" t="s">
        <v>444</v>
      </c>
      <c r="D173" s="133" t="s">
        <v>455</v>
      </c>
      <c r="E173" s="134">
        <v>2.41</v>
      </c>
      <c r="F173" s="135" t="s">
        <v>445</v>
      </c>
      <c r="G173" s="134"/>
      <c r="H173" s="134">
        <v>7</v>
      </c>
      <c r="I173" s="134" t="s">
        <v>199</v>
      </c>
      <c r="J173" s="134"/>
      <c r="K173" s="134">
        <v>53</v>
      </c>
      <c r="L173" s="135" t="s">
        <v>456</v>
      </c>
      <c r="M173" s="135"/>
      <c r="N173" s="135" t="s">
        <v>86</v>
      </c>
      <c r="O173" s="135"/>
      <c r="P173" s="135"/>
      <c r="Q173" s="135"/>
      <c r="R173" s="135"/>
      <c r="S173" s="135"/>
      <c r="T173" s="135"/>
      <c r="U173" s="135"/>
      <c r="V173" s="135"/>
    </row>
    <row r="174" spans="1:22" ht="57" x14ac:dyDescent="0.25">
      <c r="A174" s="130">
        <v>92</v>
      </c>
      <c r="B174" s="131">
        <v>92</v>
      </c>
      <c r="C174" s="132" t="s">
        <v>457</v>
      </c>
      <c r="D174" s="133" t="s">
        <v>448</v>
      </c>
      <c r="E174" s="134">
        <v>50.3</v>
      </c>
      <c r="F174" s="135" t="s">
        <v>458</v>
      </c>
      <c r="G174" s="134"/>
      <c r="H174" s="134">
        <v>10</v>
      </c>
      <c r="I174" s="134" t="s">
        <v>459</v>
      </c>
      <c r="J174" s="134"/>
      <c r="K174" s="134">
        <v>27</v>
      </c>
      <c r="L174" s="135" t="s">
        <v>460</v>
      </c>
      <c r="M174" s="135"/>
      <c r="N174" s="135" t="s">
        <v>86</v>
      </c>
      <c r="O174" s="135"/>
      <c r="P174" s="135"/>
      <c r="Q174" s="135"/>
      <c r="R174" s="135"/>
      <c r="S174" s="135"/>
      <c r="T174" s="135"/>
      <c r="U174" s="135"/>
      <c r="V174" s="135"/>
    </row>
    <row r="175" spans="1:22" ht="18.45" customHeight="1" x14ac:dyDescent="0.25">
      <c r="A175" s="142" t="s">
        <v>461</v>
      </c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</row>
    <row r="176" spans="1:22" ht="79.8" x14ac:dyDescent="0.25">
      <c r="A176" s="130">
        <v>93</v>
      </c>
      <c r="B176" s="131">
        <v>93</v>
      </c>
      <c r="C176" s="132" t="s">
        <v>105</v>
      </c>
      <c r="D176" s="133" t="s">
        <v>462</v>
      </c>
      <c r="E176" s="134">
        <v>17185.23</v>
      </c>
      <c r="F176" s="135" t="s">
        <v>107</v>
      </c>
      <c r="G176" s="134" t="s">
        <v>108</v>
      </c>
      <c r="H176" s="134" t="s">
        <v>463</v>
      </c>
      <c r="I176" s="134" t="s">
        <v>464</v>
      </c>
      <c r="J176" s="134">
        <v>1</v>
      </c>
      <c r="K176" s="134" t="s">
        <v>465</v>
      </c>
      <c r="L176" s="135" t="s">
        <v>466</v>
      </c>
      <c r="M176" s="135"/>
      <c r="N176" s="135" t="s">
        <v>80</v>
      </c>
      <c r="O176" s="135"/>
      <c r="P176" s="135"/>
      <c r="Q176" s="135"/>
      <c r="R176" s="135"/>
      <c r="S176" s="135"/>
      <c r="T176" s="135"/>
      <c r="U176" s="135"/>
      <c r="V176" s="135" t="s">
        <v>467</v>
      </c>
    </row>
    <row r="177" spans="1:22" ht="79.8" x14ac:dyDescent="0.25">
      <c r="A177" s="130">
        <v>94</v>
      </c>
      <c r="B177" s="131">
        <v>94</v>
      </c>
      <c r="C177" s="132" t="s">
        <v>468</v>
      </c>
      <c r="D177" s="133" t="s">
        <v>469</v>
      </c>
      <c r="E177" s="134">
        <v>1260.8800000000001</v>
      </c>
      <c r="F177" s="135" t="s">
        <v>470</v>
      </c>
      <c r="G177" s="134">
        <v>25.9</v>
      </c>
      <c r="H177" s="134" t="s">
        <v>471</v>
      </c>
      <c r="I177" s="134" t="s">
        <v>472</v>
      </c>
      <c r="J177" s="134">
        <v>5</v>
      </c>
      <c r="K177" s="134" t="s">
        <v>473</v>
      </c>
      <c r="L177" s="135" t="s">
        <v>474</v>
      </c>
      <c r="M177" s="135"/>
      <c r="N177" s="135" t="s">
        <v>80</v>
      </c>
      <c r="O177" s="135"/>
      <c r="P177" s="135"/>
      <c r="Q177" s="135"/>
      <c r="R177" s="135"/>
      <c r="S177" s="135"/>
      <c r="T177" s="135"/>
      <c r="U177" s="135"/>
      <c r="V177" s="135">
        <v>28</v>
      </c>
    </row>
    <row r="178" spans="1:22" ht="79.8" x14ac:dyDescent="0.25">
      <c r="A178" s="130">
        <v>95</v>
      </c>
      <c r="B178" s="131">
        <v>95</v>
      </c>
      <c r="C178" s="132" t="s">
        <v>475</v>
      </c>
      <c r="D178" s="133" t="s">
        <v>476</v>
      </c>
      <c r="E178" s="134">
        <v>1776.25</v>
      </c>
      <c r="F178" s="135" t="s">
        <v>477</v>
      </c>
      <c r="G178" s="134">
        <v>41.81</v>
      </c>
      <c r="H178" s="134" t="s">
        <v>478</v>
      </c>
      <c r="I178" s="134" t="s">
        <v>479</v>
      </c>
      <c r="J178" s="134">
        <v>4</v>
      </c>
      <c r="K178" s="134" t="s">
        <v>480</v>
      </c>
      <c r="L178" s="135" t="s">
        <v>481</v>
      </c>
      <c r="M178" s="135"/>
      <c r="N178" s="135" t="s">
        <v>80</v>
      </c>
      <c r="O178" s="135"/>
      <c r="P178" s="135"/>
      <c r="Q178" s="135"/>
      <c r="R178" s="135"/>
      <c r="S178" s="135"/>
      <c r="T178" s="135"/>
      <c r="U178" s="135"/>
      <c r="V178" s="135">
        <v>23</v>
      </c>
    </row>
    <row r="179" spans="1:22" ht="18.45" customHeight="1" x14ac:dyDescent="0.25">
      <c r="A179" s="142" t="s">
        <v>482</v>
      </c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</row>
    <row r="180" spans="1:22" ht="79.8" x14ac:dyDescent="0.25">
      <c r="A180" s="130">
        <v>96</v>
      </c>
      <c r="B180" s="131">
        <v>96</v>
      </c>
      <c r="C180" s="132" t="s">
        <v>328</v>
      </c>
      <c r="D180" s="133" t="s">
        <v>483</v>
      </c>
      <c r="E180" s="134">
        <v>1374.79</v>
      </c>
      <c r="F180" s="135" t="s">
        <v>330</v>
      </c>
      <c r="G180" s="134" t="s">
        <v>331</v>
      </c>
      <c r="H180" s="134" t="s">
        <v>484</v>
      </c>
      <c r="I180" s="134" t="s">
        <v>485</v>
      </c>
      <c r="J180" s="134">
        <v>1</v>
      </c>
      <c r="K180" s="134" t="s">
        <v>486</v>
      </c>
      <c r="L180" s="135" t="s">
        <v>487</v>
      </c>
      <c r="M180" s="135"/>
      <c r="N180" s="135" t="s">
        <v>80</v>
      </c>
      <c r="O180" s="135"/>
      <c r="P180" s="135"/>
      <c r="Q180" s="135"/>
      <c r="R180" s="135"/>
      <c r="S180" s="135"/>
      <c r="T180" s="135"/>
      <c r="U180" s="135"/>
      <c r="V180" s="135">
        <v>8</v>
      </c>
    </row>
    <row r="181" spans="1:22" ht="34.200000000000003" x14ac:dyDescent="0.25">
      <c r="A181" s="130">
        <v>97</v>
      </c>
      <c r="B181" s="131">
        <v>97</v>
      </c>
      <c r="C181" s="132" t="s">
        <v>337</v>
      </c>
      <c r="D181" s="133" t="s">
        <v>488</v>
      </c>
      <c r="E181" s="134">
        <v>16.920000000000002</v>
      </c>
      <c r="F181" s="135" t="s">
        <v>339</v>
      </c>
      <c r="G181" s="134"/>
      <c r="H181" s="134">
        <v>42</v>
      </c>
      <c r="I181" s="134" t="s">
        <v>489</v>
      </c>
      <c r="J181" s="134"/>
      <c r="K181" s="134">
        <v>119</v>
      </c>
      <c r="L181" s="135" t="s">
        <v>490</v>
      </c>
      <c r="M181" s="135"/>
      <c r="N181" s="135" t="s">
        <v>86</v>
      </c>
      <c r="O181" s="135"/>
      <c r="P181" s="135"/>
      <c r="Q181" s="135"/>
      <c r="R181" s="135"/>
      <c r="S181" s="135"/>
      <c r="T181" s="135"/>
      <c r="U181" s="135"/>
      <c r="V181" s="135"/>
    </row>
    <row r="182" spans="1:22" ht="57" x14ac:dyDescent="0.25">
      <c r="A182" s="130">
        <v>98</v>
      </c>
      <c r="B182" s="131">
        <v>98</v>
      </c>
      <c r="C182" s="132" t="s">
        <v>191</v>
      </c>
      <c r="D182" s="133" t="s">
        <v>192</v>
      </c>
      <c r="E182" s="134">
        <v>12.46</v>
      </c>
      <c r="F182" s="135" t="s">
        <v>193</v>
      </c>
      <c r="G182" s="134"/>
      <c r="H182" s="134">
        <v>25</v>
      </c>
      <c r="I182" s="134" t="s">
        <v>194</v>
      </c>
      <c r="J182" s="134"/>
      <c r="K182" s="134">
        <v>58</v>
      </c>
      <c r="L182" s="135" t="s">
        <v>195</v>
      </c>
      <c r="M182" s="135"/>
      <c r="N182" s="135" t="s">
        <v>86</v>
      </c>
      <c r="O182" s="135"/>
      <c r="P182" s="135"/>
      <c r="Q182" s="135"/>
      <c r="R182" s="135"/>
      <c r="S182" s="135"/>
      <c r="T182" s="135"/>
      <c r="U182" s="135"/>
      <c r="V182" s="135"/>
    </row>
    <row r="183" spans="1:22" ht="45.6" x14ac:dyDescent="0.25">
      <c r="A183" s="130">
        <v>99</v>
      </c>
      <c r="B183" s="131">
        <v>99</v>
      </c>
      <c r="C183" s="132" t="s">
        <v>408</v>
      </c>
      <c r="D183" s="133" t="s">
        <v>82</v>
      </c>
      <c r="E183" s="134">
        <v>2.4500000000000002</v>
      </c>
      <c r="F183" s="135" t="s">
        <v>409</v>
      </c>
      <c r="G183" s="134"/>
      <c r="H183" s="134">
        <v>2</v>
      </c>
      <c r="I183" s="134" t="s">
        <v>446</v>
      </c>
      <c r="J183" s="134"/>
      <c r="K183" s="134">
        <v>6</v>
      </c>
      <c r="L183" s="135" t="s">
        <v>491</v>
      </c>
      <c r="M183" s="135"/>
      <c r="N183" s="135" t="s">
        <v>86</v>
      </c>
      <c r="O183" s="135"/>
      <c r="P183" s="135"/>
      <c r="Q183" s="135"/>
      <c r="R183" s="135"/>
      <c r="S183" s="135"/>
      <c r="T183" s="135"/>
      <c r="U183" s="135"/>
      <c r="V183" s="135"/>
    </row>
    <row r="184" spans="1:22" ht="68.400000000000006" x14ac:dyDescent="0.25">
      <c r="A184" s="130">
        <v>100</v>
      </c>
      <c r="B184" s="131">
        <v>100</v>
      </c>
      <c r="C184" s="132" t="s">
        <v>91</v>
      </c>
      <c r="D184" s="133" t="s">
        <v>177</v>
      </c>
      <c r="E184" s="134">
        <v>13.69</v>
      </c>
      <c r="F184" s="135">
        <v>13.69</v>
      </c>
      <c r="G184" s="134"/>
      <c r="H184" s="134" t="s">
        <v>93</v>
      </c>
      <c r="I184" s="134">
        <v>3</v>
      </c>
      <c r="J184" s="134"/>
      <c r="K184" s="134" t="s">
        <v>178</v>
      </c>
      <c r="L184" s="135">
        <v>38</v>
      </c>
      <c r="M184" s="135"/>
      <c r="N184" s="135" t="s">
        <v>80</v>
      </c>
      <c r="O184" s="135"/>
      <c r="P184" s="135"/>
      <c r="Q184" s="135"/>
      <c r="R184" s="135"/>
      <c r="S184" s="135"/>
      <c r="T184" s="135"/>
      <c r="U184" s="135"/>
      <c r="V184" s="135"/>
    </row>
    <row r="185" spans="1:22" ht="18.45" customHeight="1" x14ac:dyDescent="0.25">
      <c r="A185" s="142" t="s">
        <v>492</v>
      </c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  <c r="U185" s="143"/>
      <c r="V185" s="143"/>
    </row>
    <row r="186" spans="1:22" ht="57" x14ac:dyDescent="0.25">
      <c r="A186" s="130">
        <v>101</v>
      </c>
      <c r="B186" s="131">
        <v>101</v>
      </c>
      <c r="C186" s="132" t="s">
        <v>202</v>
      </c>
      <c r="D186" s="133" t="s">
        <v>493</v>
      </c>
      <c r="E186" s="134">
        <v>15810.14</v>
      </c>
      <c r="F186" s="135" t="s">
        <v>204</v>
      </c>
      <c r="G186" s="134">
        <v>195.41</v>
      </c>
      <c r="H186" s="134" t="s">
        <v>494</v>
      </c>
      <c r="I186" s="134" t="s">
        <v>495</v>
      </c>
      <c r="J186" s="134"/>
      <c r="K186" s="134" t="s">
        <v>496</v>
      </c>
      <c r="L186" s="135" t="s">
        <v>497</v>
      </c>
      <c r="M186" s="135"/>
      <c r="N186" s="135" t="s">
        <v>80</v>
      </c>
      <c r="O186" s="135"/>
      <c r="P186" s="135"/>
      <c r="Q186" s="135"/>
      <c r="R186" s="135"/>
      <c r="S186" s="135"/>
      <c r="T186" s="135"/>
      <c r="U186" s="135"/>
      <c r="V186" s="135">
        <v>1</v>
      </c>
    </row>
    <row r="187" spans="1:22" ht="34.200000000000003" x14ac:dyDescent="0.25">
      <c r="A187" s="130">
        <v>102</v>
      </c>
      <c r="B187" s="131">
        <v>102</v>
      </c>
      <c r="C187" s="132" t="s">
        <v>208</v>
      </c>
      <c r="D187" s="133" t="s">
        <v>498</v>
      </c>
      <c r="E187" s="134">
        <v>26.3</v>
      </c>
      <c r="F187" s="135" t="s">
        <v>210</v>
      </c>
      <c r="G187" s="134"/>
      <c r="H187" s="134">
        <v>21</v>
      </c>
      <c r="I187" s="134" t="s">
        <v>89</v>
      </c>
      <c r="J187" s="134"/>
      <c r="K187" s="134">
        <v>96</v>
      </c>
      <c r="L187" s="135" t="s">
        <v>499</v>
      </c>
      <c r="M187" s="135"/>
      <c r="N187" s="135" t="s">
        <v>86</v>
      </c>
      <c r="O187" s="135"/>
      <c r="P187" s="135"/>
      <c r="Q187" s="135"/>
      <c r="R187" s="135"/>
      <c r="S187" s="135"/>
      <c r="T187" s="135"/>
      <c r="U187" s="135"/>
      <c r="V187" s="135"/>
    </row>
    <row r="188" spans="1:22" ht="18.45" customHeight="1" x14ac:dyDescent="0.25">
      <c r="A188" s="142" t="s">
        <v>500</v>
      </c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  <c r="U188" s="143"/>
      <c r="V188" s="143"/>
    </row>
    <row r="189" spans="1:22" ht="79.8" x14ac:dyDescent="0.25">
      <c r="A189" s="130">
        <v>103</v>
      </c>
      <c r="B189" s="131">
        <v>103</v>
      </c>
      <c r="C189" s="132" t="s">
        <v>72</v>
      </c>
      <c r="D189" s="133" t="s">
        <v>422</v>
      </c>
      <c r="E189" s="134">
        <v>2435.67</v>
      </c>
      <c r="F189" s="135" t="s">
        <v>74</v>
      </c>
      <c r="G189" s="134" t="s">
        <v>75</v>
      </c>
      <c r="H189" s="134" t="s">
        <v>501</v>
      </c>
      <c r="I189" s="134" t="s">
        <v>502</v>
      </c>
      <c r="J189" s="134">
        <v>4</v>
      </c>
      <c r="K189" s="134" t="s">
        <v>503</v>
      </c>
      <c r="L189" s="135" t="s">
        <v>504</v>
      </c>
      <c r="M189" s="135"/>
      <c r="N189" s="135" t="s">
        <v>80</v>
      </c>
      <c r="O189" s="135"/>
      <c r="P189" s="135"/>
      <c r="Q189" s="135"/>
      <c r="R189" s="135"/>
      <c r="S189" s="135"/>
      <c r="T189" s="135"/>
      <c r="U189" s="135"/>
      <c r="V189" s="135" t="s">
        <v>505</v>
      </c>
    </row>
    <row r="190" spans="1:22" ht="34.200000000000003" x14ac:dyDescent="0.25">
      <c r="A190" s="130">
        <v>104</v>
      </c>
      <c r="B190" s="131">
        <v>104</v>
      </c>
      <c r="C190" s="132" t="s">
        <v>444</v>
      </c>
      <c r="D190" s="133" t="s">
        <v>506</v>
      </c>
      <c r="E190" s="134">
        <v>2.41</v>
      </c>
      <c r="F190" s="135" t="s">
        <v>445</v>
      </c>
      <c r="G190" s="134"/>
      <c r="H190" s="134">
        <v>22</v>
      </c>
      <c r="I190" s="134" t="s">
        <v>507</v>
      </c>
      <c r="J190" s="134"/>
      <c r="K190" s="134">
        <v>158</v>
      </c>
      <c r="L190" s="135" t="s">
        <v>508</v>
      </c>
      <c r="M190" s="135"/>
      <c r="N190" s="135" t="s">
        <v>86</v>
      </c>
      <c r="O190" s="135"/>
      <c r="P190" s="135"/>
      <c r="Q190" s="135"/>
      <c r="R190" s="135"/>
      <c r="S190" s="135"/>
      <c r="T190" s="135"/>
      <c r="U190" s="135"/>
      <c r="V190" s="135"/>
    </row>
    <row r="191" spans="1:22" ht="57" x14ac:dyDescent="0.25">
      <c r="A191" s="130">
        <v>105</v>
      </c>
      <c r="B191" s="131">
        <v>105</v>
      </c>
      <c r="C191" s="132" t="s">
        <v>457</v>
      </c>
      <c r="D191" s="133" t="s">
        <v>509</v>
      </c>
      <c r="E191" s="134">
        <v>50.3</v>
      </c>
      <c r="F191" s="135" t="s">
        <v>458</v>
      </c>
      <c r="G191" s="134"/>
      <c r="H191" s="134">
        <v>45</v>
      </c>
      <c r="I191" s="134" t="s">
        <v>510</v>
      </c>
      <c r="J191" s="134"/>
      <c r="K191" s="134">
        <v>121</v>
      </c>
      <c r="L191" s="135" t="s">
        <v>309</v>
      </c>
      <c r="M191" s="135"/>
      <c r="N191" s="135" t="s">
        <v>86</v>
      </c>
      <c r="O191" s="135"/>
      <c r="P191" s="135"/>
      <c r="Q191" s="135"/>
      <c r="R191" s="135"/>
      <c r="S191" s="135"/>
      <c r="T191" s="135"/>
      <c r="U191" s="135"/>
      <c r="V191" s="135"/>
    </row>
    <row r="192" spans="1:22" ht="34.200000000000003" x14ac:dyDescent="0.25">
      <c r="A192" s="130">
        <v>106</v>
      </c>
      <c r="B192" s="131">
        <v>106</v>
      </c>
      <c r="C192" s="132" t="s">
        <v>511</v>
      </c>
      <c r="D192" s="133" t="s">
        <v>448</v>
      </c>
      <c r="E192" s="134">
        <v>77.7</v>
      </c>
      <c r="F192" s="135" t="s">
        <v>512</v>
      </c>
      <c r="G192" s="134"/>
      <c r="H192" s="134">
        <v>16</v>
      </c>
      <c r="I192" s="134" t="s">
        <v>513</v>
      </c>
      <c r="J192" s="134"/>
      <c r="K192" s="134">
        <v>73</v>
      </c>
      <c r="L192" s="135" t="s">
        <v>514</v>
      </c>
      <c r="M192" s="135"/>
      <c r="N192" s="135" t="s">
        <v>86</v>
      </c>
      <c r="O192" s="135"/>
      <c r="P192" s="135"/>
      <c r="Q192" s="135"/>
      <c r="R192" s="135"/>
      <c r="S192" s="135"/>
      <c r="T192" s="135"/>
      <c r="U192" s="135"/>
      <c r="V192" s="135"/>
    </row>
    <row r="193" spans="1:22" ht="18.45" customHeight="1" x14ac:dyDescent="0.25">
      <c r="A193" s="142" t="s">
        <v>515</v>
      </c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  <c r="U193" s="143"/>
      <c r="V193" s="143"/>
    </row>
    <row r="194" spans="1:22" ht="57" x14ac:dyDescent="0.25">
      <c r="A194" s="130">
        <v>107</v>
      </c>
      <c r="B194" s="131">
        <v>107</v>
      </c>
      <c r="C194" s="132" t="s">
        <v>516</v>
      </c>
      <c r="D194" s="133" t="s">
        <v>171</v>
      </c>
      <c r="E194" s="134">
        <v>624.65</v>
      </c>
      <c r="F194" s="135">
        <v>620.6</v>
      </c>
      <c r="G194" s="134" t="s">
        <v>517</v>
      </c>
      <c r="H194" s="134" t="s">
        <v>518</v>
      </c>
      <c r="I194" s="134">
        <v>6</v>
      </c>
      <c r="J194" s="134"/>
      <c r="K194" s="134" t="s">
        <v>519</v>
      </c>
      <c r="L194" s="135">
        <v>69</v>
      </c>
      <c r="M194" s="135"/>
      <c r="N194" s="135" t="s">
        <v>80</v>
      </c>
      <c r="O194" s="135"/>
      <c r="P194" s="135"/>
      <c r="Q194" s="135"/>
      <c r="R194" s="135"/>
      <c r="S194" s="135"/>
      <c r="T194" s="135"/>
      <c r="U194" s="135"/>
      <c r="V194" s="135"/>
    </row>
    <row r="195" spans="1:22" ht="57" x14ac:dyDescent="0.25">
      <c r="A195" s="130">
        <v>108</v>
      </c>
      <c r="B195" s="131">
        <v>108</v>
      </c>
      <c r="C195" s="132" t="s">
        <v>520</v>
      </c>
      <c r="D195" s="133" t="s">
        <v>521</v>
      </c>
      <c r="E195" s="134">
        <v>103.67</v>
      </c>
      <c r="F195" s="135" t="s">
        <v>522</v>
      </c>
      <c r="G195" s="134">
        <v>0.23</v>
      </c>
      <c r="H195" s="134" t="s">
        <v>523</v>
      </c>
      <c r="I195" s="134" t="s">
        <v>524</v>
      </c>
      <c r="J195" s="134"/>
      <c r="K195" s="134" t="s">
        <v>525</v>
      </c>
      <c r="L195" s="135" t="s">
        <v>526</v>
      </c>
      <c r="M195" s="135"/>
      <c r="N195" s="135" t="s">
        <v>80</v>
      </c>
      <c r="O195" s="135"/>
      <c r="P195" s="135"/>
      <c r="Q195" s="135"/>
      <c r="R195" s="135"/>
      <c r="S195" s="135"/>
      <c r="T195" s="135"/>
      <c r="U195" s="135"/>
      <c r="V195" s="135"/>
    </row>
    <row r="196" spans="1:22" ht="57" x14ac:dyDescent="0.25">
      <c r="A196" s="130">
        <v>109</v>
      </c>
      <c r="B196" s="131">
        <v>109</v>
      </c>
      <c r="C196" s="132" t="s">
        <v>527</v>
      </c>
      <c r="D196" s="133" t="s">
        <v>528</v>
      </c>
      <c r="E196" s="134">
        <v>2.02</v>
      </c>
      <c r="F196" s="135">
        <v>2.02</v>
      </c>
      <c r="G196" s="134"/>
      <c r="H196" s="134"/>
      <c r="I196" s="134"/>
      <c r="J196" s="134"/>
      <c r="K196" s="134" t="s">
        <v>161</v>
      </c>
      <c r="L196" s="135">
        <v>2</v>
      </c>
      <c r="M196" s="135"/>
      <c r="N196" s="135" t="s">
        <v>80</v>
      </c>
      <c r="O196" s="135"/>
      <c r="P196" s="135"/>
      <c r="Q196" s="135"/>
      <c r="R196" s="135"/>
      <c r="S196" s="135"/>
      <c r="T196" s="135"/>
      <c r="U196" s="135"/>
      <c r="V196" s="135"/>
    </row>
    <row r="197" spans="1:22" ht="18.45" customHeight="1" x14ac:dyDescent="0.25">
      <c r="A197" s="142" t="s">
        <v>529</v>
      </c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</row>
    <row r="198" spans="1:22" ht="57" x14ac:dyDescent="0.25">
      <c r="A198" s="130">
        <v>110</v>
      </c>
      <c r="B198" s="131">
        <v>110</v>
      </c>
      <c r="C198" s="132" t="s">
        <v>96</v>
      </c>
      <c r="D198" s="133" t="s">
        <v>97</v>
      </c>
      <c r="E198" s="134">
        <v>508.07</v>
      </c>
      <c r="F198" s="135" t="s">
        <v>98</v>
      </c>
      <c r="G198" s="134">
        <v>1.03</v>
      </c>
      <c r="H198" s="134" t="s">
        <v>99</v>
      </c>
      <c r="I198" s="134" t="s">
        <v>100</v>
      </c>
      <c r="J198" s="134"/>
      <c r="K198" s="134" t="s">
        <v>101</v>
      </c>
      <c r="L198" s="135" t="s">
        <v>102</v>
      </c>
      <c r="M198" s="135"/>
      <c r="N198" s="135" t="s">
        <v>80</v>
      </c>
      <c r="O198" s="135"/>
      <c r="P198" s="135"/>
      <c r="Q198" s="135"/>
      <c r="R198" s="135"/>
      <c r="S198" s="135"/>
      <c r="T198" s="135"/>
      <c r="U198" s="135"/>
      <c r="V198" s="135"/>
    </row>
    <row r="199" spans="1:22" ht="57" x14ac:dyDescent="0.25">
      <c r="A199" s="130">
        <v>111</v>
      </c>
      <c r="B199" s="131">
        <v>111</v>
      </c>
      <c r="C199" s="132" t="s">
        <v>202</v>
      </c>
      <c r="D199" s="133" t="s">
        <v>493</v>
      </c>
      <c r="E199" s="134">
        <v>15810.14</v>
      </c>
      <c r="F199" s="135" t="s">
        <v>204</v>
      </c>
      <c r="G199" s="134">
        <v>195.41</v>
      </c>
      <c r="H199" s="134" t="s">
        <v>494</v>
      </c>
      <c r="I199" s="134" t="s">
        <v>495</v>
      </c>
      <c r="J199" s="134"/>
      <c r="K199" s="134" t="s">
        <v>496</v>
      </c>
      <c r="L199" s="135" t="s">
        <v>497</v>
      </c>
      <c r="M199" s="135"/>
      <c r="N199" s="135" t="s">
        <v>80</v>
      </c>
      <c r="O199" s="135"/>
      <c r="P199" s="135"/>
      <c r="Q199" s="135"/>
      <c r="R199" s="135"/>
      <c r="S199" s="135"/>
      <c r="T199" s="135"/>
      <c r="U199" s="135"/>
      <c r="V199" s="135">
        <v>1</v>
      </c>
    </row>
    <row r="200" spans="1:22" ht="34.200000000000003" x14ac:dyDescent="0.25">
      <c r="A200" s="130">
        <v>112</v>
      </c>
      <c r="B200" s="131">
        <v>112</v>
      </c>
      <c r="C200" s="132" t="s">
        <v>208</v>
      </c>
      <c r="D200" s="133" t="s">
        <v>498</v>
      </c>
      <c r="E200" s="134">
        <v>26.3</v>
      </c>
      <c r="F200" s="135" t="s">
        <v>210</v>
      </c>
      <c r="G200" s="134"/>
      <c r="H200" s="134">
        <v>21</v>
      </c>
      <c r="I200" s="134" t="s">
        <v>89</v>
      </c>
      <c r="J200" s="134"/>
      <c r="K200" s="134">
        <v>96</v>
      </c>
      <c r="L200" s="135" t="s">
        <v>499</v>
      </c>
      <c r="M200" s="135"/>
      <c r="N200" s="135" t="s">
        <v>86</v>
      </c>
      <c r="O200" s="135"/>
      <c r="P200" s="135"/>
      <c r="Q200" s="135"/>
      <c r="R200" s="135"/>
      <c r="S200" s="135"/>
      <c r="T200" s="135"/>
      <c r="U200" s="135"/>
      <c r="V200" s="135"/>
    </row>
    <row r="201" spans="1:22" ht="18.45" customHeight="1" x14ac:dyDescent="0.25">
      <c r="A201" s="142" t="s">
        <v>530</v>
      </c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</row>
    <row r="202" spans="1:22" ht="57" x14ac:dyDescent="0.25">
      <c r="A202" s="130">
        <v>113</v>
      </c>
      <c r="B202" s="131">
        <v>113</v>
      </c>
      <c r="C202" s="132" t="s">
        <v>531</v>
      </c>
      <c r="D202" s="133" t="s">
        <v>120</v>
      </c>
      <c r="E202" s="134">
        <v>317.45999999999998</v>
      </c>
      <c r="F202" s="135">
        <v>317.45999999999998</v>
      </c>
      <c r="G202" s="134"/>
      <c r="H202" s="134" t="s">
        <v>532</v>
      </c>
      <c r="I202" s="134">
        <v>3</v>
      </c>
      <c r="J202" s="134"/>
      <c r="K202" s="134" t="s">
        <v>533</v>
      </c>
      <c r="L202" s="135">
        <v>35</v>
      </c>
      <c r="M202" s="135"/>
      <c r="N202" s="135" t="s">
        <v>80</v>
      </c>
      <c r="O202" s="135"/>
      <c r="P202" s="135"/>
      <c r="Q202" s="135"/>
      <c r="R202" s="135"/>
      <c r="S202" s="135"/>
      <c r="T202" s="135"/>
      <c r="U202" s="135"/>
      <c r="V202" s="135"/>
    </row>
    <row r="203" spans="1:22" ht="57" x14ac:dyDescent="0.25">
      <c r="A203" s="130">
        <v>114</v>
      </c>
      <c r="B203" s="131">
        <v>114</v>
      </c>
      <c r="C203" s="132" t="s">
        <v>527</v>
      </c>
      <c r="D203" s="133" t="s">
        <v>528</v>
      </c>
      <c r="E203" s="134">
        <v>2.02</v>
      </c>
      <c r="F203" s="135">
        <v>2.02</v>
      </c>
      <c r="G203" s="134"/>
      <c r="H203" s="134"/>
      <c r="I203" s="134"/>
      <c r="J203" s="134"/>
      <c r="K203" s="134" t="s">
        <v>161</v>
      </c>
      <c r="L203" s="135">
        <v>2</v>
      </c>
      <c r="M203" s="135"/>
      <c r="N203" s="135" t="s">
        <v>80</v>
      </c>
      <c r="O203" s="135"/>
      <c r="P203" s="135"/>
      <c r="Q203" s="135"/>
      <c r="R203" s="135"/>
      <c r="S203" s="135"/>
      <c r="T203" s="135"/>
      <c r="U203" s="135"/>
      <c r="V203" s="135"/>
    </row>
    <row r="204" spans="1:22" ht="18.45" customHeight="1" x14ac:dyDescent="0.25">
      <c r="A204" s="142" t="s">
        <v>534</v>
      </c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</row>
    <row r="205" spans="1:22" ht="57" x14ac:dyDescent="0.25">
      <c r="A205" s="130">
        <v>115</v>
      </c>
      <c r="B205" s="131">
        <v>115</v>
      </c>
      <c r="C205" s="132" t="s">
        <v>96</v>
      </c>
      <c r="D205" s="133" t="s">
        <v>97</v>
      </c>
      <c r="E205" s="134">
        <v>508.07</v>
      </c>
      <c r="F205" s="135" t="s">
        <v>98</v>
      </c>
      <c r="G205" s="134">
        <v>1.03</v>
      </c>
      <c r="H205" s="134" t="s">
        <v>99</v>
      </c>
      <c r="I205" s="134" t="s">
        <v>100</v>
      </c>
      <c r="J205" s="134"/>
      <c r="K205" s="134" t="s">
        <v>101</v>
      </c>
      <c r="L205" s="135" t="s">
        <v>102</v>
      </c>
      <c r="M205" s="135"/>
      <c r="N205" s="135" t="s">
        <v>80</v>
      </c>
      <c r="O205" s="135"/>
      <c r="P205" s="135"/>
      <c r="Q205" s="135"/>
      <c r="R205" s="135"/>
      <c r="S205" s="135"/>
      <c r="T205" s="135"/>
      <c r="U205" s="135"/>
      <c r="V205" s="135"/>
    </row>
    <row r="206" spans="1:22" ht="18.45" customHeight="1" x14ac:dyDescent="0.25">
      <c r="A206" s="142" t="s">
        <v>535</v>
      </c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</row>
    <row r="207" spans="1:22" ht="57" x14ac:dyDescent="0.25">
      <c r="A207" s="130">
        <v>116</v>
      </c>
      <c r="B207" s="131">
        <v>116</v>
      </c>
      <c r="C207" s="132" t="s">
        <v>96</v>
      </c>
      <c r="D207" s="133" t="s">
        <v>422</v>
      </c>
      <c r="E207" s="134">
        <v>508.07</v>
      </c>
      <c r="F207" s="135" t="s">
        <v>98</v>
      </c>
      <c r="G207" s="134">
        <v>1.03</v>
      </c>
      <c r="H207" s="134" t="s">
        <v>423</v>
      </c>
      <c r="I207" s="134" t="s">
        <v>424</v>
      </c>
      <c r="J207" s="134"/>
      <c r="K207" s="134" t="s">
        <v>425</v>
      </c>
      <c r="L207" s="135" t="s">
        <v>426</v>
      </c>
      <c r="M207" s="135"/>
      <c r="N207" s="135" t="s">
        <v>80</v>
      </c>
      <c r="O207" s="135"/>
      <c r="P207" s="135"/>
      <c r="Q207" s="135"/>
      <c r="R207" s="135"/>
      <c r="S207" s="135"/>
      <c r="T207" s="135"/>
      <c r="U207" s="135"/>
      <c r="V207" s="135"/>
    </row>
    <row r="208" spans="1:22" ht="18.45" customHeight="1" x14ac:dyDescent="0.25">
      <c r="A208" s="142" t="s">
        <v>536</v>
      </c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</row>
    <row r="209" spans="1:22" ht="57" x14ac:dyDescent="0.25">
      <c r="A209" s="130">
        <v>117</v>
      </c>
      <c r="B209" s="131">
        <v>117</v>
      </c>
      <c r="C209" s="132" t="s">
        <v>267</v>
      </c>
      <c r="D209" s="133" t="s">
        <v>171</v>
      </c>
      <c r="E209" s="134">
        <v>1170.06</v>
      </c>
      <c r="F209" s="135">
        <v>1094.5</v>
      </c>
      <c r="G209" s="134" t="s">
        <v>268</v>
      </c>
      <c r="H209" s="134" t="s">
        <v>269</v>
      </c>
      <c r="I209" s="134">
        <v>11</v>
      </c>
      <c r="J209" s="134">
        <v>1</v>
      </c>
      <c r="K209" s="134" t="s">
        <v>270</v>
      </c>
      <c r="L209" s="135">
        <v>121</v>
      </c>
      <c r="M209" s="135"/>
      <c r="N209" s="135" t="s">
        <v>80</v>
      </c>
      <c r="O209" s="135"/>
      <c r="P209" s="135"/>
      <c r="Q209" s="135"/>
      <c r="R209" s="135"/>
      <c r="S209" s="135"/>
      <c r="T209" s="135"/>
      <c r="U209" s="135"/>
      <c r="V209" s="135" t="s">
        <v>271</v>
      </c>
    </row>
    <row r="210" spans="1:22" ht="57" x14ac:dyDescent="0.25">
      <c r="A210" s="130">
        <v>118</v>
      </c>
      <c r="B210" s="131">
        <v>118</v>
      </c>
      <c r="C210" s="132" t="s">
        <v>272</v>
      </c>
      <c r="D210" s="133" t="s">
        <v>273</v>
      </c>
      <c r="E210" s="134">
        <v>3427.26</v>
      </c>
      <c r="F210" s="135" t="s">
        <v>274</v>
      </c>
      <c r="G210" s="134" t="s">
        <v>275</v>
      </c>
      <c r="H210" s="134" t="s">
        <v>276</v>
      </c>
      <c r="I210" s="134" t="s">
        <v>277</v>
      </c>
      <c r="J210" s="134">
        <v>6</v>
      </c>
      <c r="K210" s="134" t="s">
        <v>278</v>
      </c>
      <c r="L210" s="135" t="s">
        <v>279</v>
      </c>
      <c r="M210" s="135"/>
      <c r="N210" s="135" t="s">
        <v>80</v>
      </c>
      <c r="O210" s="135"/>
      <c r="P210" s="135"/>
      <c r="Q210" s="135"/>
      <c r="R210" s="135"/>
      <c r="S210" s="135"/>
      <c r="T210" s="135"/>
      <c r="U210" s="135"/>
      <c r="V210" s="135" t="s">
        <v>280</v>
      </c>
    </row>
    <row r="211" spans="1:22" ht="18.45" customHeight="1" x14ac:dyDescent="0.25">
      <c r="A211" s="142" t="s">
        <v>537</v>
      </c>
      <c r="B211" s="143"/>
      <c r="C211" s="143"/>
      <c r="D211" s="143"/>
      <c r="E211" s="143"/>
      <c r="F211" s="143"/>
      <c r="G211" s="143"/>
      <c r="H211" s="143"/>
      <c r="I211" s="143"/>
      <c r="J211" s="143"/>
      <c r="K211" s="143"/>
      <c r="L211" s="143"/>
      <c r="M211" s="143"/>
      <c r="N211" s="143"/>
      <c r="O211" s="143"/>
      <c r="P211" s="143"/>
      <c r="Q211" s="143"/>
      <c r="R211" s="143"/>
      <c r="S211" s="143"/>
      <c r="T211" s="143"/>
      <c r="U211" s="143"/>
      <c r="V211" s="143"/>
    </row>
    <row r="212" spans="1:22" ht="57" x14ac:dyDescent="0.25">
      <c r="A212" s="136">
        <v>119</v>
      </c>
      <c r="B212" s="137">
        <v>119</v>
      </c>
      <c r="C212" s="138" t="s">
        <v>96</v>
      </c>
      <c r="D212" s="139" t="s">
        <v>97</v>
      </c>
      <c r="E212" s="140">
        <v>508.07</v>
      </c>
      <c r="F212" s="141" t="s">
        <v>98</v>
      </c>
      <c r="G212" s="140">
        <v>1.03</v>
      </c>
      <c r="H212" s="140" t="s">
        <v>99</v>
      </c>
      <c r="I212" s="140" t="s">
        <v>100</v>
      </c>
      <c r="J212" s="140"/>
      <c r="K212" s="140" t="s">
        <v>101</v>
      </c>
      <c r="L212" s="141" t="s">
        <v>102</v>
      </c>
      <c r="M212" s="141"/>
      <c r="N212" s="141" t="s">
        <v>80</v>
      </c>
      <c r="O212" s="141"/>
      <c r="P212" s="141"/>
      <c r="Q212" s="141"/>
      <c r="R212" s="141"/>
      <c r="S212" s="141"/>
      <c r="T212" s="141"/>
      <c r="U212" s="141"/>
      <c r="V212" s="141"/>
    </row>
    <row r="213" spans="1:22" ht="19.350000000000001" customHeight="1" x14ac:dyDescent="0.25">
      <c r="A213" s="128" t="s">
        <v>538</v>
      </c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</row>
    <row r="214" spans="1:22" ht="18.45" customHeight="1" x14ac:dyDescent="0.25">
      <c r="A214" s="142" t="s">
        <v>539</v>
      </c>
      <c r="B214" s="143"/>
      <c r="C214" s="143"/>
      <c r="D214" s="143"/>
      <c r="E214" s="143"/>
      <c r="F214" s="143"/>
      <c r="G214" s="143"/>
      <c r="H214" s="143"/>
      <c r="I214" s="143"/>
      <c r="J214" s="143"/>
      <c r="K214" s="143"/>
      <c r="L214" s="143"/>
      <c r="M214" s="143"/>
      <c r="N214" s="143"/>
      <c r="O214" s="143"/>
      <c r="P214" s="143"/>
      <c r="Q214" s="143"/>
      <c r="R214" s="143"/>
      <c r="S214" s="143"/>
      <c r="T214" s="143"/>
      <c r="U214" s="143"/>
      <c r="V214" s="143"/>
    </row>
    <row r="215" spans="1:22" ht="79.8" x14ac:dyDescent="0.25">
      <c r="A215" s="130">
        <v>120</v>
      </c>
      <c r="B215" s="131">
        <v>120</v>
      </c>
      <c r="C215" s="132" t="s">
        <v>72</v>
      </c>
      <c r="D215" s="133" t="s">
        <v>137</v>
      </c>
      <c r="E215" s="134">
        <v>2435.67</v>
      </c>
      <c r="F215" s="135" t="s">
        <v>74</v>
      </c>
      <c r="G215" s="134" t="s">
        <v>75</v>
      </c>
      <c r="H215" s="134" t="s">
        <v>540</v>
      </c>
      <c r="I215" s="134" t="s">
        <v>541</v>
      </c>
      <c r="J215" s="134">
        <v>1</v>
      </c>
      <c r="K215" s="134" t="s">
        <v>542</v>
      </c>
      <c r="L215" s="135" t="s">
        <v>543</v>
      </c>
      <c r="M215" s="135"/>
      <c r="N215" s="135" t="s">
        <v>80</v>
      </c>
      <c r="O215" s="135"/>
      <c r="P215" s="135"/>
      <c r="Q215" s="135"/>
      <c r="R215" s="135"/>
      <c r="S215" s="135"/>
      <c r="T215" s="135"/>
      <c r="U215" s="135"/>
      <c r="V215" s="135">
        <v>6</v>
      </c>
    </row>
    <row r="216" spans="1:22" ht="34.200000000000003" x14ac:dyDescent="0.25">
      <c r="A216" s="130">
        <v>121</v>
      </c>
      <c r="B216" s="131">
        <v>121</v>
      </c>
      <c r="C216" s="132" t="s">
        <v>444</v>
      </c>
      <c r="D216" s="133" t="s">
        <v>114</v>
      </c>
      <c r="E216" s="134">
        <v>2.41</v>
      </c>
      <c r="F216" s="135" t="s">
        <v>445</v>
      </c>
      <c r="G216" s="134"/>
      <c r="H216" s="134">
        <v>5</v>
      </c>
      <c r="I216" s="134" t="s">
        <v>242</v>
      </c>
      <c r="J216" s="134"/>
      <c r="K216" s="134">
        <v>35</v>
      </c>
      <c r="L216" s="135" t="s">
        <v>544</v>
      </c>
      <c r="M216" s="135"/>
      <c r="N216" s="135" t="s">
        <v>86</v>
      </c>
      <c r="O216" s="135"/>
      <c r="P216" s="135"/>
      <c r="Q216" s="135"/>
      <c r="R216" s="135"/>
      <c r="S216" s="135"/>
      <c r="T216" s="135"/>
      <c r="U216" s="135"/>
      <c r="V216" s="135"/>
    </row>
    <row r="217" spans="1:22" ht="57" x14ac:dyDescent="0.25">
      <c r="A217" s="130">
        <v>122</v>
      </c>
      <c r="B217" s="131">
        <v>122</v>
      </c>
      <c r="C217" s="132" t="s">
        <v>457</v>
      </c>
      <c r="D217" s="133" t="s">
        <v>448</v>
      </c>
      <c r="E217" s="134">
        <v>50.3</v>
      </c>
      <c r="F217" s="135" t="s">
        <v>458</v>
      </c>
      <c r="G217" s="134"/>
      <c r="H217" s="134">
        <v>10</v>
      </c>
      <c r="I217" s="134" t="s">
        <v>459</v>
      </c>
      <c r="J217" s="134"/>
      <c r="K217" s="134">
        <v>27</v>
      </c>
      <c r="L217" s="135" t="s">
        <v>460</v>
      </c>
      <c r="M217" s="135"/>
      <c r="N217" s="135" t="s">
        <v>86</v>
      </c>
      <c r="O217" s="135"/>
      <c r="P217" s="135"/>
      <c r="Q217" s="135"/>
      <c r="R217" s="135"/>
      <c r="S217" s="135"/>
      <c r="T217" s="135"/>
      <c r="U217" s="135"/>
      <c r="V217" s="135"/>
    </row>
    <row r="218" spans="1:22" ht="18.45" customHeight="1" x14ac:dyDescent="0.25">
      <c r="A218" s="142" t="s">
        <v>545</v>
      </c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</row>
    <row r="219" spans="1:22" ht="79.8" x14ac:dyDescent="0.25">
      <c r="A219" s="130">
        <v>123</v>
      </c>
      <c r="B219" s="131">
        <v>123</v>
      </c>
      <c r="C219" s="132" t="s">
        <v>72</v>
      </c>
      <c r="D219" s="133" t="s">
        <v>137</v>
      </c>
      <c r="E219" s="134">
        <v>2435.67</v>
      </c>
      <c r="F219" s="135" t="s">
        <v>74</v>
      </c>
      <c r="G219" s="134" t="s">
        <v>75</v>
      </c>
      <c r="H219" s="134" t="s">
        <v>540</v>
      </c>
      <c r="I219" s="134" t="s">
        <v>541</v>
      </c>
      <c r="J219" s="134">
        <v>1</v>
      </c>
      <c r="K219" s="134" t="s">
        <v>542</v>
      </c>
      <c r="L219" s="135" t="s">
        <v>543</v>
      </c>
      <c r="M219" s="135"/>
      <c r="N219" s="135" t="s">
        <v>80</v>
      </c>
      <c r="O219" s="135"/>
      <c r="P219" s="135"/>
      <c r="Q219" s="135"/>
      <c r="R219" s="135"/>
      <c r="S219" s="135"/>
      <c r="T219" s="135"/>
      <c r="U219" s="135"/>
      <c r="V219" s="135">
        <v>6</v>
      </c>
    </row>
    <row r="220" spans="1:22" ht="34.200000000000003" x14ac:dyDescent="0.25">
      <c r="A220" s="130">
        <v>124</v>
      </c>
      <c r="B220" s="131">
        <v>124</v>
      </c>
      <c r="C220" s="132" t="s">
        <v>444</v>
      </c>
      <c r="D220" s="133" t="s">
        <v>236</v>
      </c>
      <c r="E220" s="134">
        <v>2.41</v>
      </c>
      <c r="F220" s="135" t="s">
        <v>445</v>
      </c>
      <c r="G220" s="134"/>
      <c r="H220" s="134">
        <v>2</v>
      </c>
      <c r="I220" s="134" t="s">
        <v>446</v>
      </c>
      <c r="J220" s="134"/>
      <c r="K220" s="134">
        <v>18</v>
      </c>
      <c r="L220" s="135" t="s">
        <v>84</v>
      </c>
      <c r="M220" s="135"/>
      <c r="N220" s="135" t="s">
        <v>86</v>
      </c>
      <c r="O220" s="135"/>
      <c r="P220" s="135"/>
      <c r="Q220" s="135"/>
      <c r="R220" s="135"/>
      <c r="S220" s="135"/>
      <c r="T220" s="135"/>
      <c r="U220" s="135"/>
      <c r="V220" s="135"/>
    </row>
    <row r="221" spans="1:22" ht="57" x14ac:dyDescent="0.25">
      <c r="A221" s="130">
        <v>125</v>
      </c>
      <c r="B221" s="131">
        <v>125</v>
      </c>
      <c r="C221" s="132" t="s">
        <v>457</v>
      </c>
      <c r="D221" s="133" t="s">
        <v>448</v>
      </c>
      <c r="E221" s="134">
        <v>50.3</v>
      </c>
      <c r="F221" s="135" t="s">
        <v>458</v>
      </c>
      <c r="G221" s="134"/>
      <c r="H221" s="134">
        <v>10</v>
      </c>
      <c r="I221" s="134" t="s">
        <v>459</v>
      </c>
      <c r="J221" s="134"/>
      <c r="K221" s="134">
        <v>27</v>
      </c>
      <c r="L221" s="135" t="s">
        <v>460</v>
      </c>
      <c r="M221" s="135"/>
      <c r="N221" s="135" t="s">
        <v>86</v>
      </c>
      <c r="O221" s="135"/>
      <c r="P221" s="135"/>
      <c r="Q221" s="135"/>
      <c r="R221" s="135"/>
      <c r="S221" s="135"/>
      <c r="T221" s="135"/>
      <c r="U221" s="135"/>
      <c r="V221" s="135"/>
    </row>
    <row r="222" spans="1:22" ht="18.45" customHeight="1" x14ac:dyDescent="0.25">
      <c r="A222" s="142" t="s">
        <v>427</v>
      </c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  <c r="N222" s="143"/>
      <c r="O222" s="143"/>
      <c r="P222" s="143"/>
      <c r="Q222" s="143"/>
      <c r="R222" s="143"/>
      <c r="S222" s="143"/>
      <c r="T222" s="143"/>
      <c r="U222" s="143"/>
      <c r="V222" s="143"/>
    </row>
    <row r="223" spans="1:22" ht="79.8" x14ac:dyDescent="0.25">
      <c r="A223" s="130">
        <v>126</v>
      </c>
      <c r="B223" s="131">
        <v>126</v>
      </c>
      <c r="C223" s="132" t="s">
        <v>72</v>
      </c>
      <c r="D223" s="133" t="s">
        <v>128</v>
      </c>
      <c r="E223" s="134">
        <v>2435.67</v>
      </c>
      <c r="F223" s="135" t="s">
        <v>74</v>
      </c>
      <c r="G223" s="134" t="s">
        <v>75</v>
      </c>
      <c r="H223" s="134" t="s">
        <v>546</v>
      </c>
      <c r="I223" s="134" t="s">
        <v>547</v>
      </c>
      <c r="J223" s="134">
        <v>1</v>
      </c>
      <c r="K223" s="134" t="s">
        <v>548</v>
      </c>
      <c r="L223" s="135" t="s">
        <v>549</v>
      </c>
      <c r="M223" s="135"/>
      <c r="N223" s="135" t="s">
        <v>80</v>
      </c>
      <c r="O223" s="135"/>
      <c r="P223" s="135"/>
      <c r="Q223" s="135"/>
      <c r="R223" s="135"/>
      <c r="S223" s="135"/>
      <c r="T223" s="135"/>
      <c r="U223" s="135"/>
      <c r="V223" s="135">
        <v>7</v>
      </c>
    </row>
    <row r="224" spans="1:22" ht="68.400000000000006" x14ac:dyDescent="0.25">
      <c r="A224" s="130">
        <v>127</v>
      </c>
      <c r="B224" s="131">
        <v>127</v>
      </c>
      <c r="C224" s="132" t="s">
        <v>119</v>
      </c>
      <c r="D224" s="133" t="s">
        <v>120</v>
      </c>
      <c r="E224" s="134">
        <v>2250.2399999999998</v>
      </c>
      <c r="F224" s="135" t="s">
        <v>121</v>
      </c>
      <c r="G224" s="134" t="s">
        <v>122</v>
      </c>
      <c r="H224" s="134" t="s">
        <v>123</v>
      </c>
      <c r="I224" s="134" t="s">
        <v>124</v>
      </c>
      <c r="J224" s="134"/>
      <c r="K224" s="134" t="s">
        <v>125</v>
      </c>
      <c r="L224" s="135" t="s">
        <v>126</v>
      </c>
      <c r="M224" s="135"/>
      <c r="N224" s="135" t="s">
        <v>80</v>
      </c>
      <c r="O224" s="135"/>
      <c r="P224" s="135"/>
      <c r="Q224" s="135"/>
      <c r="R224" s="135"/>
      <c r="S224" s="135"/>
      <c r="T224" s="135"/>
      <c r="U224" s="135"/>
      <c r="V224" s="135"/>
    </row>
    <row r="225" spans="1:22" ht="34.200000000000003" x14ac:dyDescent="0.25">
      <c r="A225" s="130">
        <v>128</v>
      </c>
      <c r="B225" s="131">
        <v>128</v>
      </c>
      <c r="C225" s="132" t="s">
        <v>444</v>
      </c>
      <c r="D225" s="133" t="s">
        <v>236</v>
      </c>
      <c r="E225" s="134">
        <v>2.41</v>
      </c>
      <c r="F225" s="135" t="s">
        <v>445</v>
      </c>
      <c r="G225" s="134"/>
      <c r="H225" s="134">
        <v>2</v>
      </c>
      <c r="I225" s="134" t="s">
        <v>446</v>
      </c>
      <c r="J225" s="134"/>
      <c r="K225" s="134">
        <v>18</v>
      </c>
      <c r="L225" s="135" t="s">
        <v>84</v>
      </c>
      <c r="M225" s="135"/>
      <c r="N225" s="135" t="s">
        <v>86</v>
      </c>
      <c r="O225" s="135"/>
      <c r="P225" s="135"/>
      <c r="Q225" s="135"/>
      <c r="R225" s="135"/>
      <c r="S225" s="135"/>
      <c r="T225" s="135"/>
      <c r="U225" s="135"/>
      <c r="V225" s="135"/>
    </row>
    <row r="226" spans="1:22" ht="18.45" customHeight="1" x14ac:dyDescent="0.25">
      <c r="A226" s="142" t="s">
        <v>550</v>
      </c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  <c r="N226" s="143"/>
      <c r="O226" s="143"/>
      <c r="P226" s="143"/>
      <c r="Q226" s="143"/>
      <c r="R226" s="143"/>
      <c r="S226" s="143"/>
      <c r="T226" s="143"/>
      <c r="U226" s="143"/>
      <c r="V226" s="143"/>
    </row>
    <row r="227" spans="1:22" ht="68.400000000000006" x14ac:dyDescent="0.25">
      <c r="A227" s="130">
        <v>129</v>
      </c>
      <c r="B227" s="131">
        <v>129</v>
      </c>
      <c r="C227" s="132" t="s">
        <v>551</v>
      </c>
      <c r="D227" s="133" t="s">
        <v>552</v>
      </c>
      <c r="E227" s="134">
        <v>446.62</v>
      </c>
      <c r="F227" s="135" t="s">
        <v>553</v>
      </c>
      <c r="G227" s="134" t="s">
        <v>554</v>
      </c>
      <c r="H227" s="134" t="s">
        <v>555</v>
      </c>
      <c r="I227" s="134" t="s">
        <v>556</v>
      </c>
      <c r="J227" s="134" t="s">
        <v>557</v>
      </c>
      <c r="K227" s="134" t="s">
        <v>558</v>
      </c>
      <c r="L227" s="135" t="s">
        <v>559</v>
      </c>
      <c r="M227" s="135"/>
      <c r="N227" s="135" t="s">
        <v>80</v>
      </c>
      <c r="O227" s="135"/>
      <c r="P227" s="135"/>
      <c r="Q227" s="135"/>
      <c r="R227" s="135"/>
      <c r="S227" s="135"/>
      <c r="T227" s="135"/>
      <c r="U227" s="135"/>
      <c r="V227" s="135" t="s">
        <v>560</v>
      </c>
    </row>
    <row r="228" spans="1:22" ht="18.45" customHeight="1" x14ac:dyDescent="0.25">
      <c r="A228" s="142" t="s">
        <v>561</v>
      </c>
      <c r="B228" s="143"/>
      <c r="C228" s="143"/>
      <c r="D228" s="143"/>
      <c r="E228" s="143"/>
      <c r="F228" s="143"/>
      <c r="G228" s="143"/>
      <c r="H228" s="143"/>
      <c r="I228" s="143"/>
      <c r="J228" s="143"/>
      <c r="K228" s="143"/>
      <c r="L228" s="143"/>
      <c r="M228" s="143"/>
      <c r="N228" s="143"/>
      <c r="O228" s="143"/>
      <c r="P228" s="143"/>
      <c r="Q228" s="143"/>
      <c r="R228" s="143"/>
      <c r="S228" s="143"/>
      <c r="T228" s="143"/>
      <c r="U228" s="143"/>
      <c r="V228" s="143"/>
    </row>
    <row r="229" spans="1:22" ht="57" x14ac:dyDescent="0.25">
      <c r="A229" s="130">
        <v>130</v>
      </c>
      <c r="B229" s="131">
        <v>130</v>
      </c>
      <c r="C229" s="132" t="s">
        <v>96</v>
      </c>
      <c r="D229" s="133" t="s">
        <v>422</v>
      </c>
      <c r="E229" s="134">
        <v>508.07</v>
      </c>
      <c r="F229" s="135" t="s">
        <v>98</v>
      </c>
      <c r="G229" s="134">
        <v>1.03</v>
      </c>
      <c r="H229" s="134" t="s">
        <v>423</v>
      </c>
      <c r="I229" s="134" t="s">
        <v>424</v>
      </c>
      <c r="J229" s="134"/>
      <c r="K229" s="134" t="s">
        <v>425</v>
      </c>
      <c r="L229" s="135" t="s">
        <v>426</v>
      </c>
      <c r="M229" s="135"/>
      <c r="N229" s="135" t="s">
        <v>80</v>
      </c>
      <c r="O229" s="135"/>
      <c r="P229" s="135"/>
      <c r="Q229" s="135"/>
      <c r="R229" s="135"/>
      <c r="S229" s="135"/>
      <c r="T229" s="135"/>
      <c r="U229" s="135"/>
      <c r="V229" s="135"/>
    </row>
    <row r="230" spans="1:22" ht="18.45" customHeight="1" x14ac:dyDescent="0.25">
      <c r="A230" s="142" t="s">
        <v>562</v>
      </c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143"/>
      <c r="M230" s="143"/>
      <c r="N230" s="143"/>
      <c r="O230" s="143"/>
      <c r="P230" s="143"/>
      <c r="Q230" s="143"/>
      <c r="R230" s="143"/>
      <c r="S230" s="143"/>
      <c r="T230" s="143"/>
      <c r="U230" s="143"/>
      <c r="V230" s="143"/>
    </row>
    <row r="231" spans="1:22" ht="57" x14ac:dyDescent="0.25">
      <c r="A231" s="130">
        <v>131</v>
      </c>
      <c r="B231" s="131">
        <v>131</v>
      </c>
      <c r="C231" s="132" t="s">
        <v>217</v>
      </c>
      <c r="D231" s="133" t="s">
        <v>218</v>
      </c>
      <c r="E231" s="134">
        <v>1784.33</v>
      </c>
      <c r="F231" s="135" t="s">
        <v>219</v>
      </c>
      <c r="G231" s="134"/>
      <c r="H231" s="134" t="s">
        <v>220</v>
      </c>
      <c r="I231" s="134" t="s">
        <v>221</v>
      </c>
      <c r="J231" s="134"/>
      <c r="K231" s="134" t="s">
        <v>222</v>
      </c>
      <c r="L231" s="135" t="s">
        <v>223</v>
      </c>
      <c r="M231" s="135"/>
      <c r="N231" s="135" t="s">
        <v>80</v>
      </c>
      <c r="O231" s="135"/>
      <c r="P231" s="135"/>
      <c r="Q231" s="135"/>
      <c r="R231" s="135"/>
      <c r="S231" s="135"/>
      <c r="T231" s="135"/>
      <c r="U231" s="135"/>
      <c r="V231" s="135"/>
    </row>
    <row r="232" spans="1:22" ht="45.6" x14ac:dyDescent="0.25">
      <c r="A232" s="130">
        <v>132</v>
      </c>
      <c r="B232" s="131">
        <v>132</v>
      </c>
      <c r="C232" s="132" t="s">
        <v>224</v>
      </c>
      <c r="D232" s="133" t="s">
        <v>225</v>
      </c>
      <c r="E232" s="134">
        <v>26</v>
      </c>
      <c r="F232" s="135" t="s">
        <v>226</v>
      </c>
      <c r="G232" s="134"/>
      <c r="H232" s="134">
        <v>26</v>
      </c>
      <c r="I232" s="134" t="s">
        <v>226</v>
      </c>
      <c r="J232" s="134"/>
      <c r="K232" s="134">
        <v>157</v>
      </c>
      <c r="L232" s="135" t="s">
        <v>227</v>
      </c>
      <c r="M232" s="135"/>
      <c r="N232" s="135" t="s">
        <v>86</v>
      </c>
      <c r="O232" s="135"/>
      <c r="P232" s="135"/>
      <c r="Q232" s="135"/>
      <c r="R232" s="135"/>
      <c r="S232" s="135"/>
      <c r="T232" s="135"/>
      <c r="U232" s="135"/>
      <c r="V232" s="135"/>
    </row>
    <row r="233" spans="1:22" ht="18.45" customHeight="1" x14ac:dyDescent="0.25">
      <c r="A233" s="142" t="s">
        <v>563</v>
      </c>
      <c r="B233" s="143"/>
      <c r="C233" s="143"/>
      <c r="D233" s="143"/>
      <c r="E233" s="143"/>
      <c r="F233" s="143"/>
      <c r="G233" s="143"/>
      <c r="H233" s="143"/>
      <c r="I233" s="143"/>
      <c r="J233" s="143"/>
      <c r="K233" s="143"/>
      <c r="L233" s="143"/>
      <c r="M233" s="143"/>
      <c r="N233" s="143"/>
      <c r="O233" s="143"/>
      <c r="P233" s="143"/>
      <c r="Q233" s="143"/>
      <c r="R233" s="143"/>
      <c r="S233" s="143"/>
      <c r="T233" s="143"/>
      <c r="U233" s="143"/>
      <c r="V233" s="143"/>
    </row>
    <row r="234" spans="1:22" ht="57" x14ac:dyDescent="0.25">
      <c r="A234" s="130">
        <v>133</v>
      </c>
      <c r="B234" s="131">
        <v>133</v>
      </c>
      <c r="C234" s="132" t="s">
        <v>96</v>
      </c>
      <c r="D234" s="133" t="s">
        <v>97</v>
      </c>
      <c r="E234" s="134">
        <v>508.07</v>
      </c>
      <c r="F234" s="135" t="s">
        <v>98</v>
      </c>
      <c r="G234" s="134">
        <v>1.03</v>
      </c>
      <c r="H234" s="134" t="s">
        <v>99</v>
      </c>
      <c r="I234" s="134" t="s">
        <v>100</v>
      </c>
      <c r="J234" s="134"/>
      <c r="K234" s="134" t="s">
        <v>101</v>
      </c>
      <c r="L234" s="135" t="s">
        <v>102</v>
      </c>
      <c r="M234" s="135"/>
      <c r="N234" s="135" t="s">
        <v>80</v>
      </c>
      <c r="O234" s="135"/>
      <c r="P234" s="135"/>
      <c r="Q234" s="135"/>
      <c r="R234" s="135"/>
      <c r="S234" s="135"/>
      <c r="T234" s="135"/>
      <c r="U234" s="135"/>
      <c r="V234" s="135"/>
    </row>
    <row r="235" spans="1:22" ht="18.45" customHeight="1" x14ac:dyDescent="0.25">
      <c r="A235" s="142" t="s">
        <v>564</v>
      </c>
      <c r="B235" s="143"/>
      <c r="C235" s="143"/>
      <c r="D235" s="143"/>
      <c r="E235" s="143"/>
      <c r="F235" s="143"/>
      <c r="G235" s="143"/>
      <c r="H235" s="143"/>
      <c r="I235" s="143"/>
      <c r="J235" s="143"/>
      <c r="K235" s="143"/>
      <c r="L235" s="143"/>
      <c r="M235" s="143"/>
      <c r="N235" s="143"/>
      <c r="O235" s="143"/>
      <c r="P235" s="143"/>
      <c r="Q235" s="143"/>
      <c r="R235" s="143"/>
      <c r="S235" s="143"/>
      <c r="T235" s="143"/>
      <c r="U235" s="143"/>
      <c r="V235" s="143"/>
    </row>
    <row r="236" spans="1:22" ht="91.2" x14ac:dyDescent="0.25">
      <c r="A236" s="130">
        <v>134</v>
      </c>
      <c r="B236" s="131">
        <v>134</v>
      </c>
      <c r="C236" s="132" t="s">
        <v>565</v>
      </c>
      <c r="D236" s="133" t="s">
        <v>120</v>
      </c>
      <c r="E236" s="134">
        <v>3303.24</v>
      </c>
      <c r="F236" s="135">
        <v>3302.21</v>
      </c>
      <c r="G236" s="134">
        <v>1.03</v>
      </c>
      <c r="H236" s="134" t="s">
        <v>566</v>
      </c>
      <c r="I236" s="134">
        <v>33</v>
      </c>
      <c r="J236" s="134"/>
      <c r="K236" s="134" t="s">
        <v>567</v>
      </c>
      <c r="L236" s="135">
        <v>364</v>
      </c>
      <c r="M236" s="135"/>
      <c r="N236" s="135" t="s">
        <v>80</v>
      </c>
      <c r="O236" s="135"/>
      <c r="P236" s="135"/>
      <c r="Q236" s="135"/>
      <c r="R236" s="135"/>
      <c r="S236" s="135"/>
      <c r="T236" s="135"/>
      <c r="U236" s="135"/>
      <c r="V236" s="135"/>
    </row>
    <row r="237" spans="1:22" ht="57" x14ac:dyDescent="0.25">
      <c r="A237" s="130">
        <v>135</v>
      </c>
      <c r="B237" s="131">
        <v>135</v>
      </c>
      <c r="C237" s="132" t="s">
        <v>527</v>
      </c>
      <c r="D237" s="133" t="s">
        <v>528</v>
      </c>
      <c r="E237" s="134">
        <v>2.02</v>
      </c>
      <c r="F237" s="135">
        <v>2.02</v>
      </c>
      <c r="G237" s="134"/>
      <c r="H237" s="134"/>
      <c r="I237" s="134"/>
      <c r="J237" s="134"/>
      <c r="K237" s="134" t="s">
        <v>161</v>
      </c>
      <c r="L237" s="135">
        <v>2</v>
      </c>
      <c r="M237" s="135"/>
      <c r="N237" s="135" t="s">
        <v>80</v>
      </c>
      <c r="O237" s="135"/>
      <c r="P237" s="135"/>
      <c r="Q237" s="135"/>
      <c r="R237" s="135"/>
      <c r="S237" s="135"/>
      <c r="T237" s="135"/>
      <c r="U237" s="135"/>
      <c r="V237" s="135"/>
    </row>
    <row r="238" spans="1:22" ht="18.45" customHeight="1" x14ac:dyDescent="0.25">
      <c r="A238" s="142" t="s">
        <v>568</v>
      </c>
      <c r="B238" s="143"/>
      <c r="C238" s="143"/>
      <c r="D238" s="143"/>
      <c r="E238" s="143"/>
      <c r="F238" s="143"/>
      <c r="G238" s="143"/>
      <c r="H238" s="143"/>
      <c r="I238" s="143"/>
      <c r="J238" s="143"/>
      <c r="K238" s="143"/>
      <c r="L238" s="143"/>
      <c r="M238" s="143"/>
      <c r="N238" s="143"/>
      <c r="O238" s="143"/>
      <c r="P238" s="143"/>
      <c r="Q238" s="143"/>
      <c r="R238" s="143"/>
      <c r="S238" s="143"/>
      <c r="T238" s="143"/>
      <c r="U238" s="143"/>
      <c r="V238" s="143"/>
    </row>
    <row r="239" spans="1:22" ht="57" x14ac:dyDescent="0.25">
      <c r="A239" s="130">
        <v>136</v>
      </c>
      <c r="B239" s="131">
        <v>136</v>
      </c>
      <c r="C239" s="132" t="s">
        <v>96</v>
      </c>
      <c r="D239" s="133" t="s">
        <v>422</v>
      </c>
      <c r="E239" s="134">
        <v>508.07</v>
      </c>
      <c r="F239" s="135" t="s">
        <v>98</v>
      </c>
      <c r="G239" s="134">
        <v>1.03</v>
      </c>
      <c r="H239" s="134" t="s">
        <v>423</v>
      </c>
      <c r="I239" s="134" t="s">
        <v>424</v>
      </c>
      <c r="J239" s="134"/>
      <c r="K239" s="134" t="s">
        <v>425</v>
      </c>
      <c r="L239" s="135" t="s">
        <v>426</v>
      </c>
      <c r="M239" s="135"/>
      <c r="N239" s="135" t="s">
        <v>80</v>
      </c>
      <c r="O239" s="135"/>
      <c r="P239" s="135"/>
      <c r="Q239" s="135"/>
      <c r="R239" s="135"/>
      <c r="S239" s="135"/>
      <c r="T239" s="135"/>
      <c r="U239" s="135"/>
      <c r="V239" s="135"/>
    </row>
    <row r="240" spans="1:22" ht="18.45" customHeight="1" x14ac:dyDescent="0.25">
      <c r="A240" s="142" t="s">
        <v>569</v>
      </c>
      <c r="B240" s="143"/>
      <c r="C240" s="143"/>
      <c r="D240" s="143"/>
      <c r="E240" s="143"/>
      <c r="F240" s="143"/>
      <c r="G240" s="143"/>
      <c r="H240" s="143"/>
      <c r="I240" s="143"/>
      <c r="J240" s="143"/>
      <c r="K240" s="143"/>
      <c r="L240" s="143"/>
      <c r="M240" s="143"/>
      <c r="N240" s="143"/>
      <c r="O240" s="143"/>
      <c r="P240" s="143"/>
      <c r="Q240" s="143"/>
      <c r="R240" s="143"/>
      <c r="S240" s="143"/>
      <c r="T240" s="143"/>
      <c r="U240" s="143"/>
      <c r="V240" s="143"/>
    </row>
    <row r="241" spans="1:22" ht="57" x14ac:dyDescent="0.25">
      <c r="A241" s="136">
        <v>137</v>
      </c>
      <c r="B241" s="137">
        <v>137</v>
      </c>
      <c r="C241" s="138" t="s">
        <v>96</v>
      </c>
      <c r="D241" s="139" t="s">
        <v>422</v>
      </c>
      <c r="E241" s="140">
        <v>508.07</v>
      </c>
      <c r="F241" s="141" t="s">
        <v>98</v>
      </c>
      <c r="G241" s="140">
        <v>1.03</v>
      </c>
      <c r="H241" s="140" t="s">
        <v>423</v>
      </c>
      <c r="I241" s="140" t="s">
        <v>424</v>
      </c>
      <c r="J241" s="140"/>
      <c r="K241" s="140" t="s">
        <v>425</v>
      </c>
      <c r="L241" s="141" t="s">
        <v>426</v>
      </c>
      <c r="M241" s="141"/>
      <c r="N241" s="141" t="s">
        <v>80</v>
      </c>
      <c r="O241" s="141"/>
      <c r="P241" s="141"/>
      <c r="Q241" s="141"/>
      <c r="R241" s="141"/>
      <c r="S241" s="141"/>
      <c r="T241" s="141"/>
      <c r="U241" s="141"/>
      <c r="V241" s="141"/>
    </row>
    <row r="242" spans="1:22" ht="19.350000000000001" customHeight="1" x14ac:dyDescent="0.25">
      <c r="A242" s="128" t="s">
        <v>570</v>
      </c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</row>
    <row r="243" spans="1:22" ht="18.45" customHeight="1" x14ac:dyDescent="0.25">
      <c r="A243" s="142" t="s">
        <v>571</v>
      </c>
      <c r="B243" s="143"/>
      <c r="C243" s="143"/>
      <c r="D243" s="143"/>
      <c r="E243" s="143"/>
      <c r="F243" s="143"/>
      <c r="G243" s="143"/>
      <c r="H243" s="143"/>
      <c r="I243" s="143"/>
      <c r="J243" s="143"/>
      <c r="K243" s="143"/>
      <c r="L243" s="143"/>
      <c r="M243" s="143"/>
      <c r="N243" s="143"/>
      <c r="O243" s="143"/>
      <c r="P243" s="143"/>
      <c r="Q243" s="143"/>
      <c r="R243" s="143"/>
      <c r="S243" s="143"/>
      <c r="T243" s="143"/>
      <c r="U243" s="143"/>
      <c r="V243" s="143"/>
    </row>
    <row r="244" spans="1:22" ht="57" x14ac:dyDescent="0.25">
      <c r="A244" s="130">
        <v>138</v>
      </c>
      <c r="B244" s="131">
        <v>138</v>
      </c>
      <c r="C244" s="132" t="s">
        <v>96</v>
      </c>
      <c r="D244" s="133" t="s">
        <v>97</v>
      </c>
      <c r="E244" s="134">
        <v>508.07</v>
      </c>
      <c r="F244" s="135" t="s">
        <v>98</v>
      </c>
      <c r="G244" s="134">
        <v>1.03</v>
      </c>
      <c r="H244" s="134" t="s">
        <v>99</v>
      </c>
      <c r="I244" s="134" t="s">
        <v>100</v>
      </c>
      <c r="J244" s="134"/>
      <c r="K244" s="134" t="s">
        <v>101</v>
      </c>
      <c r="L244" s="135" t="s">
        <v>102</v>
      </c>
      <c r="M244" s="135"/>
      <c r="N244" s="135" t="s">
        <v>80</v>
      </c>
      <c r="O244" s="135"/>
      <c r="P244" s="135"/>
      <c r="Q244" s="135"/>
      <c r="R244" s="135"/>
      <c r="S244" s="135"/>
      <c r="T244" s="135"/>
      <c r="U244" s="135"/>
      <c r="V244" s="135"/>
    </row>
    <row r="245" spans="1:22" ht="18.45" customHeight="1" x14ac:dyDescent="0.25">
      <c r="A245" s="142" t="s">
        <v>572</v>
      </c>
      <c r="B245" s="143"/>
      <c r="C245" s="143"/>
      <c r="D245" s="143"/>
      <c r="E245" s="143"/>
      <c r="F245" s="143"/>
      <c r="G245" s="143"/>
      <c r="H245" s="143"/>
      <c r="I245" s="143"/>
      <c r="J245" s="143"/>
      <c r="K245" s="143"/>
      <c r="L245" s="143"/>
      <c r="M245" s="143"/>
      <c r="N245" s="143"/>
      <c r="O245" s="143"/>
      <c r="P245" s="143"/>
      <c r="Q245" s="143"/>
      <c r="R245" s="143"/>
      <c r="S245" s="143"/>
      <c r="T245" s="143"/>
      <c r="U245" s="143"/>
      <c r="V245" s="143"/>
    </row>
    <row r="246" spans="1:22" ht="57" x14ac:dyDescent="0.25">
      <c r="A246" s="130">
        <v>139</v>
      </c>
      <c r="B246" s="131">
        <v>139</v>
      </c>
      <c r="C246" s="132" t="s">
        <v>96</v>
      </c>
      <c r="D246" s="133" t="s">
        <v>97</v>
      </c>
      <c r="E246" s="134">
        <v>508.07</v>
      </c>
      <c r="F246" s="135" t="s">
        <v>98</v>
      </c>
      <c r="G246" s="134">
        <v>1.03</v>
      </c>
      <c r="H246" s="134" t="s">
        <v>99</v>
      </c>
      <c r="I246" s="134" t="s">
        <v>100</v>
      </c>
      <c r="J246" s="134"/>
      <c r="K246" s="134" t="s">
        <v>101</v>
      </c>
      <c r="L246" s="135" t="s">
        <v>102</v>
      </c>
      <c r="M246" s="135"/>
      <c r="N246" s="135" t="s">
        <v>80</v>
      </c>
      <c r="O246" s="135"/>
      <c r="P246" s="135"/>
      <c r="Q246" s="135"/>
      <c r="R246" s="135"/>
      <c r="S246" s="135"/>
      <c r="T246" s="135"/>
      <c r="U246" s="135"/>
      <c r="V246" s="135"/>
    </row>
    <row r="247" spans="1:22" ht="18.45" customHeight="1" x14ac:dyDescent="0.25">
      <c r="A247" s="142" t="s">
        <v>573</v>
      </c>
      <c r="B247" s="143"/>
      <c r="C247" s="143"/>
      <c r="D247" s="143"/>
      <c r="E247" s="143"/>
      <c r="F247" s="143"/>
      <c r="G247" s="143"/>
      <c r="H247" s="143"/>
      <c r="I247" s="143"/>
      <c r="J247" s="143"/>
      <c r="K247" s="143"/>
      <c r="L247" s="143"/>
      <c r="M247" s="143"/>
      <c r="N247" s="143"/>
      <c r="O247" s="143"/>
      <c r="P247" s="143"/>
      <c r="Q247" s="143"/>
      <c r="R247" s="143"/>
      <c r="S247" s="143"/>
      <c r="T247" s="143"/>
      <c r="U247" s="143"/>
      <c r="V247" s="143"/>
    </row>
    <row r="248" spans="1:22" ht="57" x14ac:dyDescent="0.25">
      <c r="A248" s="130">
        <v>140</v>
      </c>
      <c r="B248" s="131">
        <v>140</v>
      </c>
      <c r="C248" s="132" t="s">
        <v>574</v>
      </c>
      <c r="D248" s="133" t="s">
        <v>137</v>
      </c>
      <c r="E248" s="134">
        <v>1320.82</v>
      </c>
      <c r="F248" s="135" t="s">
        <v>165</v>
      </c>
      <c r="G248" s="134"/>
      <c r="H248" s="134" t="s">
        <v>575</v>
      </c>
      <c r="I248" s="134" t="s">
        <v>576</v>
      </c>
      <c r="J248" s="134"/>
      <c r="K248" s="134" t="s">
        <v>577</v>
      </c>
      <c r="L248" s="135" t="s">
        <v>578</v>
      </c>
      <c r="M248" s="135"/>
      <c r="N248" s="135" t="s">
        <v>80</v>
      </c>
      <c r="O248" s="135"/>
      <c r="P248" s="135"/>
      <c r="Q248" s="135"/>
      <c r="R248" s="135"/>
      <c r="S248" s="135"/>
      <c r="T248" s="135"/>
      <c r="U248" s="135"/>
      <c r="V248" s="135"/>
    </row>
    <row r="249" spans="1:22" ht="18.45" customHeight="1" x14ac:dyDescent="0.25">
      <c r="A249" s="142" t="s">
        <v>579</v>
      </c>
      <c r="B249" s="143"/>
      <c r="C249" s="143"/>
      <c r="D249" s="143"/>
      <c r="E249" s="143"/>
      <c r="F249" s="143"/>
      <c r="G249" s="143"/>
      <c r="H249" s="143"/>
      <c r="I249" s="143"/>
      <c r="J249" s="143"/>
      <c r="K249" s="143"/>
      <c r="L249" s="143"/>
      <c r="M249" s="143"/>
      <c r="N249" s="143"/>
      <c r="O249" s="143"/>
      <c r="P249" s="143"/>
      <c r="Q249" s="143"/>
      <c r="R249" s="143"/>
      <c r="S249" s="143"/>
      <c r="T249" s="143"/>
      <c r="U249" s="143"/>
      <c r="V249" s="143"/>
    </row>
    <row r="250" spans="1:22" ht="57" x14ac:dyDescent="0.25">
      <c r="A250" s="130">
        <v>141</v>
      </c>
      <c r="B250" s="131">
        <v>141</v>
      </c>
      <c r="C250" s="132" t="s">
        <v>96</v>
      </c>
      <c r="D250" s="133" t="s">
        <v>97</v>
      </c>
      <c r="E250" s="134">
        <v>508.07</v>
      </c>
      <c r="F250" s="135" t="s">
        <v>98</v>
      </c>
      <c r="G250" s="134">
        <v>1.03</v>
      </c>
      <c r="H250" s="134" t="s">
        <v>99</v>
      </c>
      <c r="I250" s="134" t="s">
        <v>100</v>
      </c>
      <c r="J250" s="134"/>
      <c r="K250" s="134" t="s">
        <v>101</v>
      </c>
      <c r="L250" s="135" t="s">
        <v>102</v>
      </c>
      <c r="M250" s="135"/>
      <c r="N250" s="135" t="s">
        <v>80</v>
      </c>
      <c r="O250" s="135"/>
      <c r="P250" s="135"/>
      <c r="Q250" s="135"/>
      <c r="R250" s="135"/>
      <c r="S250" s="135"/>
      <c r="T250" s="135"/>
      <c r="U250" s="135"/>
      <c r="V250" s="135"/>
    </row>
    <row r="251" spans="1:22" ht="18.45" customHeight="1" x14ac:dyDescent="0.25">
      <c r="A251" s="142" t="s">
        <v>580</v>
      </c>
      <c r="B251" s="143"/>
      <c r="C251" s="143"/>
      <c r="D251" s="143"/>
      <c r="E251" s="143"/>
      <c r="F251" s="143"/>
      <c r="G251" s="143"/>
      <c r="H251" s="143"/>
      <c r="I251" s="143"/>
      <c r="J251" s="143"/>
      <c r="K251" s="143"/>
      <c r="L251" s="143"/>
      <c r="M251" s="143"/>
      <c r="N251" s="143"/>
      <c r="O251" s="143"/>
      <c r="P251" s="143"/>
      <c r="Q251" s="143"/>
      <c r="R251" s="143"/>
      <c r="S251" s="143"/>
      <c r="T251" s="143"/>
      <c r="U251" s="143"/>
      <c r="V251" s="143"/>
    </row>
    <row r="252" spans="1:22" ht="57" x14ac:dyDescent="0.25">
      <c r="A252" s="130">
        <v>142</v>
      </c>
      <c r="B252" s="131">
        <v>142</v>
      </c>
      <c r="C252" s="132" t="s">
        <v>96</v>
      </c>
      <c r="D252" s="133" t="s">
        <v>97</v>
      </c>
      <c r="E252" s="134">
        <v>508.07</v>
      </c>
      <c r="F252" s="135" t="s">
        <v>98</v>
      </c>
      <c r="G252" s="134">
        <v>1.03</v>
      </c>
      <c r="H252" s="134" t="s">
        <v>99</v>
      </c>
      <c r="I252" s="134" t="s">
        <v>100</v>
      </c>
      <c r="J252" s="134"/>
      <c r="K252" s="134" t="s">
        <v>101</v>
      </c>
      <c r="L252" s="135" t="s">
        <v>102</v>
      </c>
      <c r="M252" s="135"/>
      <c r="N252" s="135" t="s">
        <v>80</v>
      </c>
      <c r="O252" s="135"/>
      <c r="P252" s="135"/>
      <c r="Q252" s="135"/>
      <c r="R252" s="135"/>
      <c r="S252" s="135"/>
      <c r="T252" s="135"/>
      <c r="U252" s="135"/>
      <c r="V252" s="135"/>
    </row>
    <row r="253" spans="1:22" ht="18.45" customHeight="1" x14ac:dyDescent="0.25">
      <c r="A253" s="142" t="s">
        <v>581</v>
      </c>
      <c r="B253" s="143"/>
      <c r="C253" s="143"/>
      <c r="D253" s="143"/>
      <c r="E253" s="143"/>
      <c r="F253" s="143"/>
      <c r="G253" s="143"/>
      <c r="H253" s="143"/>
      <c r="I253" s="143"/>
      <c r="J253" s="143"/>
      <c r="K253" s="143"/>
      <c r="L253" s="143"/>
      <c r="M253" s="143"/>
      <c r="N253" s="143"/>
      <c r="O253" s="143"/>
      <c r="P253" s="143"/>
      <c r="Q253" s="143"/>
      <c r="R253" s="143"/>
      <c r="S253" s="143"/>
      <c r="T253" s="143"/>
      <c r="U253" s="143"/>
      <c r="V253" s="143"/>
    </row>
    <row r="254" spans="1:22" ht="57" x14ac:dyDescent="0.25">
      <c r="A254" s="130">
        <v>143</v>
      </c>
      <c r="B254" s="131">
        <v>143</v>
      </c>
      <c r="C254" s="132" t="s">
        <v>582</v>
      </c>
      <c r="D254" s="133" t="s">
        <v>583</v>
      </c>
      <c r="E254" s="134">
        <v>1387</v>
      </c>
      <c r="F254" s="135" t="s">
        <v>584</v>
      </c>
      <c r="G254" s="134" t="s">
        <v>585</v>
      </c>
      <c r="H254" s="134" t="s">
        <v>586</v>
      </c>
      <c r="I254" s="134" t="s">
        <v>587</v>
      </c>
      <c r="J254" s="134">
        <v>2</v>
      </c>
      <c r="K254" s="134" t="s">
        <v>588</v>
      </c>
      <c r="L254" s="135" t="s">
        <v>589</v>
      </c>
      <c r="M254" s="135"/>
      <c r="N254" s="135" t="s">
        <v>80</v>
      </c>
      <c r="O254" s="135"/>
      <c r="P254" s="135"/>
      <c r="Q254" s="135"/>
      <c r="R254" s="135"/>
      <c r="S254" s="135"/>
      <c r="T254" s="135"/>
      <c r="U254" s="135"/>
      <c r="V254" s="135" t="s">
        <v>590</v>
      </c>
    </row>
    <row r="255" spans="1:22" ht="45.6" x14ac:dyDescent="0.25">
      <c r="A255" s="130">
        <v>144</v>
      </c>
      <c r="B255" s="131">
        <v>144</v>
      </c>
      <c r="C255" s="132" t="s">
        <v>591</v>
      </c>
      <c r="D255" s="133" t="s">
        <v>592</v>
      </c>
      <c r="E255" s="134">
        <v>253</v>
      </c>
      <c r="F255" s="135" t="s">
        <v>593</v>
      </c>
      <c r="G255" s="134"/>
      <c r="H255" s="134">
        <v>269</v>
      </c>
      <c r="I255" s="134" t="s">
        <v>594</v>
      </c>
      <c r="J255" s="134"/>
      <c r="K255" s="134">
        <v>1092</v>
      </c>
      <c r="L255" s="135" t="s">
        <v>595</v>
      </c>
      <c r="M255" s="135"/>
      <c r="N255" s="135" t="s">
        <v>86</v>
      </c>
      <c r="O255" s="135"/>
      <c r="P255" s="135"/>
      <c r="Q255" s="135"/>
      <c r="R255" s="135"/>
      <c r="S255" s="135"/>
      <c r="T255" s="135"/>
      <c r="U255" s="135"/>
      <c r="V255" s="135"/>
    </row>
    <row r="256" spans="1:22" ht="18.45" customHeight="1" x14ac:dyDescent="0.25">
      <c r="A256" s="142" t="s">
        <v>596</v>
      </c>
      <c r="B256" s="143"/>
      <c r="C256" s="143"/>
      <c r="D256" s="143"/>
      <c r="E256" s="143"/>
      <c r="F256" s="143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3"/>
      <c r="R256" s="143"/>
      <c r="S256" s="143"/>
      <c r="T256" s="143"/>
      <c r="U256" s="143"/>
      <c r="V256" s="143"/>
    </row>
    <row r="257" spans="1:22" ht="57" x14ac:dyDescent="0.25">
      <c r="A257" s="130">
        <v>145</v>
      </c>
      <c r="B257" s="131">
        <v>145</v>
      </c>
      <c r="C257" s="132" t="s">
        <v>96</v>
      </c>
      <c r="D257" s="133" t="s">
        <v>422</v>
      </c>
      <c r="E257" s="134">
        <v>508.07</v>
      </c>
      <c r="F257" s="135" t="s">
        <v>98</v>
      </c>
      <c r="G257" s="134">
        <v>1.03</v>
      </c>
      <c r="H257" s="134" t="s">
        <v>423</v>
      </c>
      <c r="I257" s="134" t="s">
        <v>424</v>
      </c>
      <c r="J257" s="134"/>
      <c r="K257" s="134" t="s">
        <v>425</v>
      </c>
      <c r="L257" s="135" t="s">
        <v>426</v>
      </c>
      <c r="M257" s="135"/>
      <c r="N257" s="135" t="s">
        <v>80</v>
      </c>
      <c r="O257" s="135"/>
      <c r="P257" s="135"/>
      <c r="Q257" s="135"/>
      <c r="R257" s="135"/>
      <c r="S257" s="135"/>
      <c r="T257" s="135"/>
      <c r="U257" s="135"/>
      <c r="V257" s="135"/>
    </row>
    <row r="258" spans="1:22" ht="18.45" customHeight="1" x14ac:dyDescent="0.25">
      <c r="A258" s="142" t="s">
        <v>597</v>
      </c>
      <c r="B258" s="143"/>
      <c r="C258" s="143"/>
      <c r="D258" s="143"/>
      <c r="E258" s="143"/>
      <c r="F258" s="143"/>
      <c r="G258" s="143"/>
      <c r="H258" s="143"/>
      <c r="I258" s="143"/>
      <c r="J258" s="143"/>
      <c r="K258" s="143"/>
      <c r="L258" s="143"/>
      <c r="M258" s="143"/>
      <c r="N258" s="143"/>
      <c r="O258" s="143"/>
      <c r="P258" s="143"/>
      <c r="Q258" s="143"/>
      <c r="R258" s="143"/>
      <c r="S258" s="143"/>
      <c r="T258" s="143"/>
      <c r="U258" s="143"/>
      <c r="V258" s="143"/>
    </row>
    <row r="259" spans="1:22" ht="68.400000000000006" x14ac:dyDescent="0.25">
      <c r="A259" s="130">
        <v>146</v>
      </c>
      <c r="B259" s="131">
        <v>146</v>
      </c>
      <c r="C259" s="132" t="s">
        <v>598</v>
      </c>
      <c r="D259" s="133" t="s">
        <v>137</v>
      </c>
      <c r="E259" s="134">
        <v>1010.59</v>
      </c>
      <c r="F259" s="135" t="s">
        <v>599</v>
      </c>
      <c r="G259" s="134">
        <v>5.16</v>
      </c>
      <c r="H259" s="134" t="s">
        <v>600</v>
      </c>
      <c r="I259" s="134" t="s">
        <v>601</v>
      </c>
      <c r="J259" s="134"/>
      <c r="K259" s="134" t="s">
        <v>602</v>
      </c>
      <c r="L259" s="135" t="s">
        <v>603</v>
      </c>
      <c r="M259" s="135"/>
      <c r="N259" s="135" t="s">
        <v>80</v>
      </c>
      <c r="O259" s="135"/>
      <c r="P259" s="135"/>
      <c r="Q259" s="135"/>
      <c r="R259" s="135"/>
      <c r="S259" s="135"/>
      <c r="T259" s="135"/>
      <c r="U259" s="135"/>
      <c r="V259" s="135">
        <v>1</v>
      </c>
    </row>
    <row r="260" spans="1:22" ht="57" x14ac:dyDescent="0.25">
      <c r="A260" s="130">
        <v>147</v>
      </c>
      <c r="B260" s="131">
        <v>147</v>
      </c>
      <c r="C260" s="132" t="s">
        <v>604</v>
      </c>
      <c r="D260" s="133" t="s">
        <v>114</v>
      </c>
      <c r="E260" s="134">
        <v>24.9</v>
      </c>
      <c r="F260" s="135" t="s">
        <v>605</v>
      </c>
      <c r="G260" s="134"/>
      <c r="H260" s="134">
        <v>50</v>
      </c>
      <c r="I260" s="134" t="s">
        <v>238</v>
      </c>
      <c r="J260" s="134"/>
      <c r="K260" s="134">
        <v>234</v>
      </c>
      <c r="L260" s="135" t="s">
        <v>606</v>
      </c>
      <c r="M260" s="135"/>
      <c r="N260" s="135" t="s">
        <v>86</v>
      </c>
      <c r="O260" s="135"/>
      <c r="P260" s="135"/>
      <c r="Q260" s="135"/>
      <c r="R260" s="135"/>
      <c r="S260" s="135"/>
      <c r="T260" s="135"/>
      <c r="U260" s="135"/>
      <c r="V260" s="135"/>
    </row>
    <row r="261" spans="1:22" ht="18.45" customHeight="1" x14ac:dyDescent="0.25">
      <c r="A261" s="142" t="s">
        <v>607</v>
      </c>
      <c r="B261" s="143"/>
      <c r="C261" s="143"/>
      <c r="D261" s="143"/>
      <c r="E261" s="143"/>
      <c r="F261" s="143"/>
      <c r="G261" s="143"/>
      <c r="H261" s="143"/>
      <c r="I261" s="143"/>
      <c r="J261" s="143"/>
      <c r="K261" s="143"/>
      <c r="L261" s="143"/>
      <c r="M261" s="143"/>
      <c r="N261" s="143"/>
      <c r="O261" s="143"/>
      <c r="P261" s="143"/>
      <c r="Q261" s="143"/>
      <c r="R261" s="143"/>
      <c r="S261" s="143"/>
      <c r="T261" s="143"/>
      <c r="U261" s="143"/>
      <c r="V261" s="143"/>
    </row>
    <row r="262" spans="1:22" ht="68.400000000000006" x14ac:dyDescent="0.25">
      <c r="A262" s="130">
        <v>148</v>
      </c>
      <c r="B262" s="131">
        <v>148</v>
      </c>
      <c r="C262" s="132" t="s">
        <v>119</v>
      </c>
      <c r="D262" s="133" t="s">
        <v>137</v>
      </c>
      <c r="E262" s="134">
        <v>2250.2399999999998</v>
      </c>
      <c r="F262" s="135" t="s">
        <v>121</v>
      </c>
      <c r="G262" s="134" t="s">
        <v>122</v>
      </c>
      <c r="H262" s="134" t="s">
        <v>138</v>
      </c>
      <c r="I262" s="134" t="s">
        <v>139</v>
      </c>
      <c r="J262" s="134"/>
      <c r="K262" s="134" t="s">
        <v>140</v>
      </c>
      <c r="L262" s="135" t="s">
        <v>141</v>
      </c>
      <c r="M262" s="135"/>
      <c r="N262" s="135" t="s">
        <v>80</v>
      </c>
      <c r="O262" s="135"/>
      <c r="P262" s="135"/>
      <c r="Q262" s="135"/>
      <c r="R262" s="135"/>
      <c r="S262" s="135"/>
      <c r="T262" s="135"/>
      <c r="U262" s="135"/>
      <c r="V262" s="135"/>
    </row>
    <row r="263" spans="1:22" ht="18.45" customHeight="1" x14ac:dyDescent="0.25">
      <c r="A263" s="142" t="s">
        <v>608</v>
      </c>
      <c r="B263" s="143"/>
      <c r="C263" s="143"/>
      <c r="D263" s="143"/>
      <c r="E263" s="143"/>
      <c r="F263" s="143"/>
      <c r="G263" s="143"/>
      <c r="H263" s="143"/>
      <c r="I263" s="143"/>
      <c r="J263" s="143"/>
      <c r="K263" s="143"/>
      <c r="L263" s="143"/>
      <c r="M263" s="143"/>
      <c r="N263" s="143"/>
      <c r="O263" s="143"/>
      <c r="P263" s="143"/>
      <c r="Q263" s="143"/>
      <c r="R263" s="143"/>
      <c r="S263" s="143"/>
      <c r="T263" s="143"/>
      <c r="U263" s="143"/>
      <c r="V263" s="143"/>
    </row>
    <row r="264" spans="1:22" ht="57" x14ac:dyDescent="0.25">
      <c r="A264" s="130">
        <v>149</v>
      </c>
      <c r="B264" s="131">
        <v>149</v>
      </c>
      <c r="C264" s="132" t="s">
        <v>96</v>
      </c>
      <c r="D264" s="133" t="s">
        <v>609</v>
      </c>
      <c r="E264" s="134">
        <v>508.07</v>
      </c>
      <c r="F264" s="135" t="s">
        <v>98</v>
      </c>
      <c r="G264" s="134">
        <v>1.03</v>
      </c>
      <c r="H264" s="134" t="s">
        <v>610</v>
      </c>
      <c r="I264" s="134" t="s">
        <v>611</v>
      </c>
      <c r="J264" s="134"/>
      <c r="K264" s="134" t="s">
        <v>612</v>
      </c>
      <c r="L264" s="135" t="s">
        <v>613</v>
      </c>
      <c r="M264" s="135"/>
      <c r="N264" s="135" t="s">
        <v>80</v>
      </c>
      <c r="O264" s="135"/>
      <c r="P264" s="135"/>
      <c r="Q264" s="135"/>
      <c r="R264" s="135"/>
      <c r="S264" s="135"/>
      <c r="T264" s="135"/>
      <c r="U264" s="135"/>
      <c r="V264" s="135">
        <v>1</v>
      </c>
    </row>
    <row r="265" spans="1:22" ht="18.45" customHeight="1" x14ac:dyDescent="0.25">
      <c r="A265" s="142" t="s">
        <v>421</v>
      </c>
      <c r="B265" s="143"/>
      <c r="C265" s="143"/>
      <c r="D265" s="143"/>
      <c r="E265" s="143"/>
      <c r="F265" s="143"/>
      <c r="G265" s="143"/>
      <c r="H265" s="143"/>
      <c r="I265" s="143"/>
      <c r="J265" s="143"/>
      <c r="K265" s="143"/>
      <c r="L265" s="143"/>
      <c r="M265" s="143"/>
      <c r="N265" s="143"/>
      <c r="O265" s="143"/>
      <c r="P265" s="143"/>
      <c r="Q265" s="143"/>
      <c r="R265" s="143"/>
      <c r="S265" s="143"/>
      <c r="T265" s="143"/>
      <c r="U265" s="143"/>
      <c r="V265" s="143"/>
    </row>
    <row r="266" spans="1:22" ht="68.400000000000006" x14ac:dyDescent="0.25">
      <c r="A266" s="130">
        <v>150</v>
      </c>
      <c r="B266" s="131">
        <v>150</v>
      </c>
      <c r="C266" s="132" t="s">
        <v>247</v>
      </c>
      <c r="D266" s="133" t="s">
        <v>614</v>
      </c>
      <c r="E266" s="134">
        <v>78.430000000000007</v>
      </c>
      <c r="F266" s="135">
        <v>69.02</v>
      </c>
      <c r="G266" s="134" t="s">
        <v>249</v>
      </c>
      <c r="H266" s="134" t="s">
        <v>615</v>
      </c>
      <c r="I266" s="134">
        <v>60</v>
      </c>
      <c r="J266" s="134" t="s">
        <v>130</v>
      </c>
      <c r="K266" s="134" t="s">
        <v>616</v>
      </c>
      <c r="L266" s="135">
        <v>657</v>
      </c>
      <c r="M266" s="135"/>
      <c r="N266" s="135" t="s">
        <v>80</v>
      </c>
      <c r="O266" s="135"/>
      <c r="P266" s="135"/>
      <c r="Q266" s="135"/>
      <c r="R266" s="135"/>
      <c r="S266" s="135"/>
      <c r="T266" s="135"/>
      <c r="U266" s="135"/>
      <c r="V266" s="135" t="s">
        <v>617</v>
      </c>
    </row>
    <row r="267" spans="1:22" ht="68.400000000000006" x14ac:dyDescent="0.25">
      <c r="A267" s="130">
        <v>151</v>
      </c>
      <c r="B267" s="131">
        <v>151</v>
      </c>
      <c r="C267" s="132" t="s">
        <v>598</v>
      </c>
      <c r="D267" s="133" t="s">
        <v>120</v>
      </c>
      <c r="E267" s="134">
        <v>1010.59</v>
      </c>
      <c r="F267" s="135" t="s">
        <v>599</v>
      </c>
      <c r="G267" s="134">
        <v>5.16</v>
      </c>
      <c r="H267" s="134" t="s">
        <v>618</v>
      </c>
      <c r="I267" s="134" t="s">
        <v>524</v>
      </c>
      <c r="J267" s="134"/>
      <c r="K267" s="134" t="s">
        <v>619</v>
      </c>
      <c r="L267" s="135" t="s">
        <v>620</v>
      </c>
      <c r="M267" s="135"/>
      <c r="N267" s="135" t="s">
        <v>80</v>
      </c>
      <c r="O267" s="135"/>
      <c r="P267" s="135"/>
      <c r="Q267" s="135"/>
      <c r="R267" s="135"/>
      <c r="S267" s="135"/>
      <c r="T267" s="135"/>
      <c r="U267" s="135"/>
      <c r="V267" s="135"/>
    </row>
    <row r="268" spans="1:22" ht="45.6" x14ac:dyDescent="0.25">
      <c r="A268" s="130">
        <v>152</v>
      </c>
      <c r="B268" s="131">
        <v>152</v>
      </c>
      <c r="C268" s="132" t="s">
        <v>621</v>
      </c>
      <c r="D268" s="133" t="s">
        <v>236</v>
      </c>
      <c r="E268" s="134">
        <v>43.5</v>
      </c>
      <c r="F268" s="135" t="s">
        <v>622</v>
      </c>
      <c r="G268" s="134"/>
      <c r="H268" s="134">
        <v>44</v>
      </c>
      <c r="I268" s="134" t="s">
        <v>346</v>
      </c>
      <c r="J268" s="134"/>
      <c r="K268" s="134">
        <v>116</v>
      </c>
      <c r="L268" s="135" t="s">
        <v>623</v>
      </c>
      <c r="M268" s="135"/>
      <c r="N268" s="135" t="s">
        <v>86</v>
      </c>
      <c r="O268" s="135"/>
      <c r="P268" s="135"/>
      <c r="Q268" s="135"/>
      <c r="R268" s="135"/>
      <c r="S268" s="135"/>
      <c r="T268" s="135"/>
      <c r="U268" s="135"/>
      <c r="V268" s="135"/>
    </row>
    <row r="269" spans="1:22" ht="79.8" x14ac:dyDescent="0.25">
      <c r="A269" s="130">
        <v>153</v>
      </c>
      <c r="B269" s="131">
        <v>153</v>
      </c>
      <c r="C269" s="132" t="s">
        <v>72</v>
      </c>
      <c r="D269" s="133" t="s">
        <v>128</v>
      </c>
      <c r="E269" s="134">
        <v>2435.67</v>
      </c>
      <c r="F269" s="135" t="s">
        <v>74</v>
      </c>
      <c r="G269" s="134" t="s">
        <v>75</v>
      </c>
      <c r="H269" s="134" t="s">
        <v>546</v>
      </c>
      <c r="I269" s="134" t="s">
        <v>547</v>
      </c>
      <c r="J269" s="134">
        <v>1</v>
      </c>
      <c r="K269" s="134" t="s">
        <v>548</v>
      </c>
      <c r="L269" s="135" t="s">
        <v>549</v>
      </c>
      <c r="M269" s="135"/>
      <c r="N269" s="135" t="s">
        <v>80</v>
      </c>
      <c r="O269" s="135"/>
      <c r="P269" s="135"/>
      <c r="Q269" s="135"/>
      <c r="R269" s="135"/>
      <c r="S269" s="135"/>
      <c r="T269" s="135"/>
      <c r="U269" s="135"/>
      <c r="V269" s="135">
        <v>7</v>
      </c>
    </row>
    <row r="270" spans="1:22" ht="91.2" x14ac:dyDescent="0.25">
      <c r="A270" s="130">
        <v>154</v>
      </c>
      <c r="B270" s="131">
        <v>154</v>
      </c>
      <c r="C270" s="132" t="s">
        <v>624</v>
      </c>
      <c r="D270" s="133" t="s">
        <v>625</v>
      </c>
      <c r="E270" s="134">
        <v>4596.33</v>
      </c>
      <c r="F270" s="135" t="s">
        <v>626</v>
      </c>
      <c r="G270" s="134" t="s">
        <v>284</v>
      </c>
      <c r="H270" s="134" t="s">
        <v>627</v>
      </c>
      <c r="I270" s="134" t="s">
        <v>628</v>
      </c>
      <c r="J270" s="134">
        <v>7</v>
      </c>
      <c r="K270" s="134" t="s">
        <v>629</v>
      </c>
      <c r="L270" s="135" t="s">
        <v>630</v>
      </c>
      <c r="M270" s="135"/>
      <c r="N270" s="135" t="s">
        <v>80</v>
      </c>
      <c r="O270" s="135"/>
      <c r="P270" s="135"/>
      <c r="Q270" s="135"/>
      <c r="R270" s="135"/>
      <c r="S270" s="135"/>
      <c r="T270" s="135"/>
      <c r="U270" s="135"/>
      <c r="V270" s="135" t="s">
        <v>631</v>
      </c>
    </row>
    <row r="271" spans="1:22" ht="45.6" x14ac:dyDescent="0.25">
      <c r="A271" s="136">
        <v>155</v>
      </c>
      <c r="B271" s="137">
        <v>155</v>
      </c>
      <c r="C271" s="138" t="s">
        <v>447</v>
      </c>
      <c r="D271" s="139" t="s">
        <v>236</v>
      </c>
      <c r="E271" s="140">
        <v>18.600000000000001</v>
      </c>
      <c r="F271" s="141" t="s">
        <v>449</v>
      </c>
      <c r="G271" s="140"/>
      <c r="H271" s="140">
        <v>19</v>
      </c>
      <c r="I271" s="140" t="s">
        <v>345</v>
      </c>
      <c r="J271" s="140"/>
      <c r="K271" s="140">
        <v>34</v>
      </c>
      <c r="L271" s="141" t="s">
        <v>632</v>
      </c>
      <c r="M271" s="141"/>
      <c r="N271" s="141" t="s">
        <v>86</v>
      </c>
      <c r="O271" s="141"/>
      <c r="P271" s="141"/>
      <c r="Q271" s="141"/>
      <c r="R271" s="141"/>
      <c r="S271" s="141"/>
      <c r="T271" s="141"/>
      <c r="U271" s="141"/>
      <c r="V271" s="141"/>
    </row>
    <row r="272" spans="1:22" ht="19.350000000000001" customHeight="1" x14ac:dyDescent="0.25">
      <c r="A272" s="128" t="s">
        <v>633</v>
      </c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</row>
    <row r="273" spans="1:22" ht="18.45" customHeight="1" x14ac:dyDescent="0.25">
      <c r="A273" s="142" t="s">
        <v>634</v>
      </c>
      <c r="B273" s="143"/>
      <c r="C273" s="143"/>
      <c r="D273" s="143"/>
      <c r="E273" s="143"/>
      <c r="F273" s="143"/>
      <c r="G273" s="143"/>
      <c r="H273" s="143"/>
      <c r="I273" s="143"/>
      <c r="J273" s="143"/>
      <c r="K273" s="143"/>
      <c r="L273" s="143"/>
      <c r="M273" s="143"/>
      <c r="N273" s="143"/>
      <c r="O273" s="143"/>
      <c r="P273" s="143"/>
      <c r="Q273" s="143"/>
      <c r="R273" s="143"/>
      <c r="S273" s="143"/>
      <c r="T273" s="143"/>
      <c r="U273" s="143"/>
      <c r="V273" s="143"/>
    </row>
    <row r="274" spans="1:22" ht="57" x14ac:dyDescent="0.25">
      <c r="A274" s="130">
        <v>156</v>
      </c>
      <c r="B274" s="131">
        <v>156</v>
      </c>
      <c r="C274" s="132" t="s">
        <v>96</v>
      </c>
      <c r="D274" s="133" t="s">
        <v>635</v>
      </c>
      <c r="E274" s="134">
        <v>508.07</v>
      </c>
      <c r="F274" s="135" t="s">
        <v>98</v>
      </c>
      <c r="G274" s="134">
        <v>1.03</v>
      </c>
      <c r="H274" s="134" t="s">
        <v>636</v>
      </c>
      <c r="I274" s="134" t="s">
        <v>637</v>
      </c>
      <c r="J274" s="134"/>
      <c r="K274" s="134" t="s">
        <v>638</v>
      </c>
      <c r="L274" s="135" t="s">
        <v>639</v>
      </c>
      <c r="M274" s="135"/>
      <c r="N274" s="135" t="s">
        <v>80</v>
      </c>
      <c r="O274" s="135"/>
      <c r="P274" s="135"/>
      <c r="Q274" s="135"/>
      <c r="R274" s="135"/>
      <c r="S274" s="135"/>
      <c r="T274" s="135"/>
      <c r="U274" s="135"/>
      <c r="V274" s="135">
        <v>1</v>
      </c>
    </row>
    <row r="275" spans="1:22" ht="18.45" customHeight="1" x14ac:dyDescent="0.25">
      <c r="A275" s="142" t="s">
        <v>640</v>
      </c>
      <c r="B275" s="143"/>
      <c r="C275" s="143"/>
      <c r="D275" s="143"/>
      <c r="E275" s="143"/>
      <c r="F275" s="143"/>
      <c r="G275" s="143"/>
      <c r="H275" s="143"/>
      <c r="I275" s="143"/>
      <c r="J275" s="143"/>
      <c r="K275" s="143"/>
      <c r="L275" s="143"/>
      <c r="M275" s="143"/>
      <c r="N275" s="143"/>
      <c r="O275" s="143"/>
      <c r="P275" s="143"/>
      <c r="Q275" s="143"/>
      <c r="R275" s="143"/>
      <c r="S275" s="143"/>
      <c r="T275" s="143"/>
      <c r="U275" s="143"/>
      <c r="V275" s="143"/>
    </row>
    <row r="276" spans="1:22" ht="68.400000000000006" x14ac:dyDescent="0.25">
      <c r="A276" s="130">
        <v>157</v>
      </c>
      <c r="B276" s="131">
        <v>157</v>
      </c>
      <c r="C276" s="132" t="s">
        <v>598</v>
      </c>
      <c r="D276" s="133" t="s">
        <v>137</v>
      </c>
      <c r="E276" s="134">
        <v>1010.59</v>
      </c>
      <c r="F276" s="135" t="s">
        <v>599</v>
      </c>
      <c r="G276" s="134">
        <v>5.16</v>
      </c>
      <c r="H276" s="134" t="s">
        <v>600</v>
      </c>
      <c r="I276" s="134" t="s">
        <v>601</v>
      </c>
      <c r="J276" s="134"/>
      <c r="K276" s="134" t="s">
        <v>602</v>
      </c>
      <c r="L276" s="135" t="s">
        <v>603</v>
      </c>
      <c r="M276" s="135"/>
      <c r="N276" s="135" t="s">
        <v>80</v>
      </c>
      <c r="O276" s="135"/>
      <c r="P276" s="135"/>
      <c r="Q276" s="135"/>
      <c r="R276" s="135"/>
      <c r="S276" s="135"/>
      <c r="T276" s="135"/>
      <c r="U276" s="135"/>
      <c r="V276" s="135">
        <v>1</v>
      </c>
    </row>
    <row r="277" spans="1:22" ht="45.6" x14ac:dyDescent="0.25">
      <c r="A277" s="130">
        <v>158</v>
      </c>
      <c r="B277" s="131">
        <v>158</v>
      </c>
      <c r="C277" s="132" t="s">
        <v>641</v>
      </c>
      <c r="D277" s="133" t="s">
        <v>114</v>
      </c>
      <c r="E277" s="134">
        <v>29.3</v>
      </c>
      <c r="F277" s="135" t="s">
        <v>642</v>
      </c>
      <c r="G277" s="134"/>
      <c r="H277" s="134">
        <v>59</v>
      </c>
      <c r="I277" s="134" t="s">
        <v>643</v>
      </c>
      <c r="J277" s="134"/>
      <c r="K277" s="134">
        <v>150</v>
      </c>
      <c r="L277" s="135" t="s">
        <v>644</v>
      </c>
      <c r="M277" s="135"/>
      <c r="N277" s="135" t="s">
        <v>86</v>
      </c>
      <c r="O277" s="135"/>
      <c r="P277" s="135"/>
      <c r="Q277" s="135"/>
      <c r="R277" s="135"/>
      <c r="S277" s="135"/>
      <c r="T277" s="135"/>
      <c r="U277" s="135"/>
      <c r="V277" s="135"/>
    </row>
    <row r="278" spans="1:22" ht="18.45" customHeight="1" x14ac:dyDescent="0.25">
      <c r="A278" s="142" t="s">
        <v>645</v>
      </c>
      <c r="B278" s="143"/>
      <c r="C278" s="143"/>
      <c r="D278" s="143"/>
      <c r="E278" s="143"/>
      <c r="F278" s="143"/>
      <c r="G278" s="143"/>
      <c r="H278" s="143"/>
      <c r="I278" s="143"/>
      <c r="J278" s="143"/>
      <c r="K278" s="143"/>
      <c r="L278" s="143"/>
      <c r="M278" s="143"/>
      <c r="N278" s="143"/>
      <c r="O278" s="143"/>
      <c r="P278" s="143"/>
      <c r="Q278" s="143"/>
      <c r="R278" s="143"/>
      <c r="S278" s="143"/>
      <c r="T278" s="143"/>
      <c r="U278" s="143"/>
      <c r="V278" s="143"/>
    </row>
    <row r="279" spans="1:22" ht="102.6" x14ac:dyDescent="0.25">
      <c r="A279" s="130">
        <v>159</v>
      </c>
      <c r="B279" s="131">
        <v>162</v>
      </c>
      <c r="C279" s="132" t="s">
        <v>646</v>
      </c>
      <c r="D279" s="133" t="s">
        <v>436</v>
      </c>
      <c r="E279" s="134">
        <v>2156.21</v>
      </c>
      <c r="F279" s="135" t="s">
        <v>647</v>
      </c>
      <c r="G279" s="134">
        <v>82.09</v>
      </c>
      <c r="H279" s="134" t="s">
        <v>648</v>
      </c>
      <c r="I279" s="134" t="s">
        <v>649</v>
      </c>
      <c r="J279" s="134">
        <v>2</v>
      </c>
      <c r="K279" s="134" t="s">
        <v>650</v>
      </c>
      <c r="L279" s="135" t="s">
        <v>651</v>
      </c>
      <c r="M279" s="135"/>
      <c r="N279" s="135" t="s">
        <v>80</v>
      </c>
      <c r="O279" s="135"/>
      <c r="P279" s="135"/>
      <c r="Q279" s="135"/>
      <c r="R279" s="135"/>
      <c r="S279" s="135"/>
      <c r="T279" s="135"/>
      <c r="U279" s="135"/>
      <c r="V279" s="135">
        <v>13</v>
      </c>
    </row>
    <row r="280" spans="1:22" ht="34.200000000000003" x14ac:dyDescent="0.25">
      <c r="A280" s="130">
        <v>160</v>
      </c>
      <c r="B280" s="131">
        <v>163</v>
      </c>
      <c r="C280" s="132" t="s">
        <v>337</v>
      </c>
      <c r="D280" s="133" t="s">
        <v>652</v>
      </c>
      <c r="E280" s="134">
        <v>16.920000000000002</v>
      </c>
      <c r="F280" s="135" t="s">
        <v>339</v>
      </c>
      <c r="G280" s="134"/>
      <c r="H280" s="134">
        <v>51</v>
      </c>
      <c r="I280" s="134" t="s">
        <v>653</v>
      </c>
      <c r="J280" s="134"/>
      <c r="K280" s="134">
        <v>143</v>
      </c>
      <c r="L280" s="135" t="s">
        <v>654</v>
      </c>
      <c r="M280" s="135"/>
      <c r="N280" s="135" t="s">
        <v>86</v>
      </c>
      <c r="O280" s="135"/>
      <c r="P280" s="135"/>
      <c r="Q280" s="135"/>
      <c r="R280" s="135"/>
      <c r="S280" s="135"/>
      <c r="T280" s="135"/>
      <c r="U280" s="135"/>
      <c r="V280" s="135"/>
    </row>
    <row r="281" spans="1:22" ht="57" x14ac:dyDescent="0.25">
      <c r="A281" s="130">
        <v>161</v>
      </c>
      <c r="B281" s="131">
        <v>164</v>
      </c>
      <c r="C281" s="132" t="s">
        <v>191</v>
      </c>
      <c r="D281" s="133" t="s">
        <v>342</v>
      </c>
      <c r="E281" s="134">
        <v>12.46</v>
      </c>
      <c r="F281" s="135" t="s">
        <v>193</v>
      </c>
      <c r="G281" s="134"/>
      <c r="H281" s="134">
        <v>75</v>
      </c>
      <c r="I281" s="134" t="s">
        <v>343</v>
      </c>
      <c r="J281" s="134"/>
      <c r="K281" s="134">
        <v>175</v>
      </c>
      <c r="L281" s="135" t="s">
        <v>344</v>
      </c>
      <c r="M281" s="135"/>
      <c r="N281" s="135" t="s">
        <v>86</v>
      </c>
      <c r="O281" s="135"/>
      <c r="P281" s="135"/>
      <c r="Q281" s="135"/>
      <c r="R281" s="135"/>
      <c r="S281" s="135"/>
      <c r="T281" s="135"/>
      <c r="U281" s="135"/>
      <c r="V281" s="135"/>
    </row>
    <row r="282" spans="1:22" ht="18.45" customHeight="1" x14ac:dyDescent="0.25">
      <c r="A282" s="142" t="s">
        <v>655</v>
      </c>
      <c r="B282" s="143"/>
      <c r="C282" s="143"/>
      <c r="D282" s="143"/>
      <c r="E282" s="143"/>
      <c r="F282" s="143"/>
      <c r="G282" s="143"/>
      <c r="H282" s="143"/>
      <c r="I282" s="143"/>
      <c r="J282" s="143"/>
      <c r="K282" s="143"/>
      <c r="L282" s="143"/>
      <c r="M282" s="143"/>
      <c r="N282" s="143"/>
      <c r="O282" s="143"/>
      <c r="P282" s="143"/>
      <c r="Q282" s="143"/>
      <c r="R282" s="143"/>
      <c r="S282" s="143"/>
      <c r="T282" s="143"/>
      <c r="U282" s="143"/>
      <c r="V282" s="143"/>
    </row>
    <row r="283" spans="1:22" ht="102.6" x14ac:dyDescent="0.25">
      <c r="A283" s="130">
        <v>162</v>
      </c>
      <c r="B283" s="131">
        <v>165</v>
      </c>
      <c r="C283" s="132" t="s">
        <v>646</v>
      </c>
      <c r="D283" s="133" t="s">
        <v>436</v>
      </c>
      <c r="E283" s="134">
        <v>2156.21</v>
      </c>
      <c r="F283" s="135" t="s">
        <v>647</v>
      </c>
      <c r="G283" s="134">
        <v>82.09</v>
      </c>
      <c r="H283" s="134" t="s">
        <v>648</v>
      </c>
      <c r="I283" s="134" t="s">
        <v>649</v>
      </c>
      <c r="J283" s="134">
        <v>2</v>
      </c>
      <c r="K283" s="134" t="s">
        <v>650</v>
      </c>
      <c r="L283" s="135" t="s">
        <v>651</v>
      </c>
      <c r="M283" s="135"/>
      <c r="N283" s="135" t="s">
        <v>80</v>
      </c>
      <c r="O283" s="135"/>
      <c r="P283" s="135"/>
      <c r="Q283" s="135"/>
      <c r="R283" s="135"/>
      <c r="S283" s="135"/>
      <c r="T283" s="135"/>
      <c r="U283" s="135"/>
      <c r="V283" s="135">
        <v>13</v>
      </c>
    </row>
    <row r="284" spans="1:22" ht="34.200000000000003" x14ac:dyDescent="0.25">
      <c r="A284" s="130">
        <v>163</v>
      </c>
      <c r="B284" s="131">
        <v>166</v>
      </c>
      <c r="C284" s="132" t="s">
        <v>337</v>
      </c>
      <c r="D284" s="133" t="s">
        <v>652</v>
      </c>
      <c r="E284" s="134">
        <v>16.920000000000002</v>
      </c>
      <c r="F284" s="135" t="s">
        <v>339</v>
      </c>
      <c r="G284" s="134"/>
      <c r="H284" s="134">
        <v>51</v>
      </c>
      <c r="I284" s="134" t="s">
        <v>653</v>
      </c>
      <c r="J284" s="134"/>
      <c r="K284" s="134">
        <v>143</v>
      </c>
      <c r="L284" s="135" t="s">
        <v>654</v>
      </c>
      <c r="M284" s="135"/>
      <c r="N284" s="135" t="s">
        <v>86</v>
      </c>
      <c r="O284" s="135"/>
      <c r="P284" s="135"/>
      <c r="Q284" s="135"/>
      <c r="R284" s="135"/>
      <c r="S284" s="135"/>
      <c r="T284" s="135"/>
      <c r="U284" s="135"/>
      <c r="V284" s="135"/>
    </row>
    <row r="285" spans="1:22" ht="57" x14ac:dyDescent="0.25">
      <c r="A285" s="130">
        <v>164</v>
      </c>
      <c r="B285" s="131">
        <v>167</v>
      </c>
      <c r="C285" s="132" t="s">
        <v>191</v>
      </c>
      <c r="D285" s="133" t="s">
        <v>192</v>
      </c>
      <c r="E285" s="134">
        <v>12.46</v>
      </c>
      <c r="F285" s="135" t="s">
        <v>193</v>
      </c>
      <c r="G285" s="134"/>
      <c r="H285" s="134">
        <v>25</v>
      </c>
      <c r="I285" s="134" t="s">
        <v>194</v>
      </c>
      <c r="J285" s="134"/>
      <c r="K285" s="134">
        <v>58</v>
      </c>
      <c r="L285" s="135" t="s">
        <v>195</v>
      </c>
      <c r="M285" s="135"/>
      <c r="N285" s="135" t="s">
        <v>86</v>
      </c>
      <c r="O285" s="135"/>
      <c r="P285" s="135"/>
      <c r="Q285" s="135"/>
      <c r="R285" s="135"/>
      <c r="S285" s="135"/>
      <c r="T285" s="135"/>
      <c r="U285" s="135"/>
      <c r="V285" s="135"/>
    </row>
    <row r="286" spans="1:22" ht="57" x14ac:dyDescent="0.25">
      <c r="A286" s="130">
        <v>165</v>
      </c>
      <c r="B286" s="131">
        <v>168</v>
      </c>
      <c r="C286" s="132" t="s">
        <v>527</v>
      </c>
      <c r="D286" s="133" t="s">
        <v>134</v>
      </c>
      <c r="E286" s="134">
        <v>2.02</v>
      </c>
      <c r="F286" s="135">
        <v>2.02</v>
      </c>
      <c r="G286" s="134"/>
      <c r="H286" s="134"/>
      <c r="I286" s="134"/>
      <c r="J286" s="134"/>
      <c r="K286" s="134" t="s">
        <v>656</v>
      </c>
      <c r="L286" s="135">
        <v>3</v>
      </c>
      <c r="M286" s="135"/>
      <c r="N286" s="135" t="s">
        <v>80</v>
      </c>
      <c r="O286" s="135"/>
      <c r="P286" s="135"/>
      <c r="Q286" s="135"/>
      <c r="R286" s="135"/>
      <c r="S286" s="135"/>
      <c r="T286" s="135"/>
      <c r="U286" s="135"/>
      <c r="V286" s="135"/>
    </row>
    <row r="287" spans="1:22" ht="18.45" customHeight="1" x14ac:dyDescent="0.25">
      <c r="A287" s="142" t="s">
        <v>657</v>
      </c>
      <c r="B287" s="143"/>
      <c r="C287" s="143"/>
      <c r="D287" s="143"/>
      <c r="E287" s="143"/>
      <c r="F287" s="143"/>
      <c r="G287" s="143"/>
      <c r="H287" s="143"/>
      <c r="I287" s="143"/>
      <c r="J287" s="143"/>
      <c r="K287" s="143"/>
      <c r="L287" s="143"/>
      <c r="M287" s="143"/>
      <c r="N287" s="143"/>
      <c r="O287" s="143"/>
      <c r="P287" s="143"/>
      <c r="Q287" s="143"/>
      <c r="R287" s="143"/>
      <c r="S287" s="143"/>
      <c r="T287" s="143"/>
      <c r="U287" s="143"/>
      <c r="V287" s="143"/>
    </row>
    <row r="288" spans="1:22" ht="68.400000000000006" x14ac:dyDescent="0.25">
      <c r="A288" s="130">
        <v>166</v>
      </c>
      <c r="B288" s="131">
        <v>169</v>
      </c>
      <c r="C288" s="132" t="s">
        <v>254</v>
      </c>
      <c r="D288" s="133" t="s">
        <v>658</v>
      </c>
      <c r="E288" s="134">
        <v>5.36</v>
      </c>
      <c r="F288" s="135">
        <v>2.16</v>
      </c>
      <c r="G288" s="134" t="s">
        <v>256</v>
      </c>
      <c r="H288" s="134" t="s">
        <v>659</v>
      </c>
      <c r="I288" s="134">
        <v>540</v>
      </c>
      <c r="J288" s="134" t="s">
        <v>660</v>
      </c>
      <c r="K288" s="134" t="s">
        <v>661</v>
      </c>
      <c r="L288" s="135">
        <v>5943</v>
      </c>
      <c r="M288" s="135"/>
      <c r="N288" s="135" t="s">
        <v>80</v>
      </c>
      <c r="O288" s="135"/>
      <c r="P288" s="135"/>
      <c r="Q288" s="135"/>
      <c r="R288" s="135"/>
      <c r="S288" s="135"/>
      <c r="T288" s="135"/>
      <c r="U288" s="135"/>
      <c r="V288" s="135" t="s">
        <v>662</v>
      </c>
    </row>
    <row r="289" spans="1:22" ht="34.200000000000003" x14ac:dyDescent="0.25">
      <c r="A289" s="130">
        <v>167</v>
      </c>
      <c r="B289" s="131">
        <v>170</v>
      </c>
      <c r="C289" s="132" t="s">
        <v>261</v>
      </c>
      <c r="D289" s="133" t="s">
        <v>663</v>
      </c>
      <c r="E289" s="134">
        <v>11011</v>
      </c>
      <c r="F289" s="135" t="s">
        <v>263</v>
      </c>
      <c r="G289" s="134"/>
      <c r="H289" s="134">
        <v>275</v>
      </c>
      <c r="I289" s="134" t="s">
        <v>664</v>
      </c>
      <c r="J289" s="134"/>
      <c r="K289" s="134">
        <v>78</v>
      </c>
      <c r="L289" s="135" t="s">
        <v>665</v>
      </c>
      <c r="M289" s="135"/>
      <c r="N289" s="135" t="s">
        <v>86</v>
      </c>
      <c r="O289" s="135"/>
      <c r="P289" s="135"/>
      <c r="Q289" s="135"/>
      <c r="R289" s="135"/>
      <c r="S289" s="135"/>
      <c r="T289" s="135"/>
      <c r="U289" s="135"/>
      <c r="V289" s="135"/>
    </row>
    <row r="290" spans="1:22" ht="18.45" customHeight="1" x14ac:dyDescent="0.25">
      <c r="A290" s="142" t="s">
        <v>666</v>
      </c>
      <c r="B290" s="143"/>
      <c r="C290" s="143"/>
      <c r="D290" s="143"/>
      <c r="E290" s="143"/>
      <c r="F290" s="143"/>
      <c r="G290" s="143"/>
      <c r="H290" s="143"/>
      <c r="I290" s="143"/>
      <c r="J290" s="143"/>
      <c r="K290" s="143"/>
      <c r="L290" s="143"/>
      <c r="M290" s="143"/>
      <c r="N290" s="143"/>
      <c r="O290" s="143"/>
      <c r="P290" s="143"/>
      <c r="Q290" s="143"/>
      <c r="R290" s="143"/>
      <c r="S290" s="143"/>
      <c r="T290" s="143"/>
      <c r="U290" s="143"/>
      <c r="V290" s="143"/>
    </row>
    <row r="291" spans="1:22" ht="57" x14ac:dyDescent="0.25">
      <c r="A291" s="130">
        <v>168</v>
      </c>
      <c r="B291" s="131">
        <v>171</v>
      </c>
      <c r="C291" s="132" t="s">
        <v>96</v>
      </c>
      <c r="D291" s="133" t="s">
        <v>667</v>
      </c>
      <c r="E291" s="134">
        <v>508.07</v>
      </c>
      <c r="F291" s="135" t="s">
        <v>98</v>
      </c>
      <c r="G291" s="134">
        <v>1.03</v>
      </c>
      <c r="H291" s="134" t="s">
        <v>668</v>
      </c>
      <c r="I291" s="134" t="s">
        <v>669</v>
      </c>
      <c r="J291" s="134"/>
      <c r="K291" s="134" t="s">
        <v>670</v>
      </c>
      <c r="L291" s="135" t="s">
        <v>671</v>
      </c>
      <c r="M291" s="135"/>
      <c r="N291" s="135" t="s">
        <v>80</v>
      </c>
      <c r="O291" s="135"/>
      <c r="P291" s="135"/>
      <c r="Q291" s="135"/>
      <c r="R291" s="135"/>
      <c r="S291" s="135"/>
      <c r="T291" s="135"/>
      <c r="U291" s="135"/>
      <c r="V291" s="135">
        <v>1</v>
      </c>
    </row>
    <row r="292" spans="1:22" ht="18.45" customHeight="1" x14ac:dyDescent="0.25">
      <c r="A292" s="142" t="s">
        <v>672</v>
      </c>
      <c r="B292" s="143"/>
      <c r="C292" s="143"/>
      <c r="D292" s="143"/>
      <c r="E292" s="143"/>
      <c r="F292" s="143"/>
      <c r="G292" s="143"/>
      <c r="H292" s="143"/>
      <c r="I292" s="143"/>
      <c r="J292" s="143"/>
      <c r="K292" s="143"/>
      <c r="L292" s="143"/>
      <c r="M292" s="143"/>
      <c r="N292" s="143"/>
      <c r="O292" s="143"/>
      <c r="P292" s="143"/>
      <c r="Q292" s="143"/>
      <c r="R292" s="143"/>
      <c r="S292" s="143"/>
      <c r="T292" s="143"/>
      <c r="U292" s="143"/>
      <c r="V292" s="143"/>
    </row>
    <row r="293" spans="1:22" ht="114" x14ac:dyDescent="0.25">
      <c r="A293" s="130">
        <v>169</v>
      </c>
      <c r="B293" s="131">
        <v>172</v>
      </c>
      <c r="C293" s="132" t="s">
        <v>673</v>
      </c>
      <c r="D293" s="133" t="s">
        <v>436</v>
      </c>
      <c r="E293" s="134">
        <v>2406.83</v>
      </c>
      <c r="F293" s="135" t="s">
        <v>674</v>
      </c>
      <c r="G293" s="134">
        <v>76.17</v>
      </c>
      <c r="H293" s="134" t="s">
        <v>675</v>
      </c>
      <c r="I293" s="134" t="s">
        <v>676</v>
      </c>
      <c r="J293" s="134">
        <v>2</v>
      </c>
      <c r="K293" s="134" t="s">
        <v>677</v>
      </c>
      <c r="L293" s="135" t="s">
        <v>678</v>
      </c>
      <c r="M293" s="135"/>
      <c r="N293" s="135" t="s">
        <v>80</v>
      </c>
      <c r="O293" s="135"/>
      <c r="P293" s="135"/>
      <c r="Q293" s="135"/>
      <c r="R293" s="135"/>
      <c r="S293" s="135"/>
      <c r="T293" s="135"/>
      <c r="U293" s="135"/>
      <c r="V293" s="135">
        <v>12</v>
      </c>
    </row>
    <row r="294" spans="1:22" ht="34.200000000000003" x14ac:dyDescent="0.25">
      <c r="A294" s="130">
        <v>170</v>
      </c>
      <c r="B294" s="131">
        <v>173</v>
      </c>
      <c r="C294" s="132" t="s">
        <v>337</v>
      </c>
      <c r="D294" s="133" t="s">
        <v>455</v>
      </c>
      <c r="E294" s="134">
        <v>16.920000000000002</v>
      </c>
      <c r="F294" s="135" t="s">
        <v>339</v>
      </c>
      <c r="G294" s="134"/>
      <c r="H294" s="134">
        <v>51</v>
      </c>
      <c r="I294" s="134" t="s">
        <v>653</v>
      </c>
      <c r="J294" s="134"/>
      <c r="K294" s="134">
        <v>143</v>
      </c>
      <c r="L294" s="135" t="s">
        <v>654</v>
      </c>
      <c r="M294" s="135"/>
      <c r="N294" s="135" t="s">
        <v>86</v>
      </c>
      <c r="O294" s="135"/>
      <c r="P294" s="135"/>
      <c r="Q294" s="135"/>
      <c r="R294" s="135"/>
      <c r="S294" s="135"/>
      <c r="T294" s="135"/>
      <c r="U294" s="135"/>
      <c r="V294" s="135"/>
    </row>
    <row r="295" spans="1:22" ht="57" x14ac:dyDescent="0.25">
      <c r="A295" s="136">
        <v>171</v>
      </c>
      <c r="B295" s="137">
        <v>174</v>
      </c>
      <c r="C295" s="138" t="s">
        <v>191</v>
      </c>
      <c r="D295" s="139" t="s">
        <v>114</v>
      </c>
      <c r="E295" s="140">
        <v>12.46</v>
      </c>
      <c r="F295" s="141" t="s">
        <v>193</v>
      </c>
      <c r="G295" s="140"/>
      <c r="H295" s="140">
        <v>25</v>
      </c>
      <c r="I295" s="140" t="s">
        <v>194</v>
      </c>
      <c r="J295" s="140"/>
      <c r="K295" s="140">
        <v>58</v>
      </c>
      <c r="L295" s="141" t="s">
        <v>195</v>
      </c>
      <c r="M295" s="141"/>
      <c r="N295" s="141" t="s">
        <v>86</v>
      </c>
      <c r="O295" s="141"/>
      <c r="P295" s="141"/>
      <c r="Q295" s="141"/>
      <c r="R295" s="141"/>
      <c r="S295" s="141"/>
      <c r="T295" s="141"/>
      <c r="U295" s="141"/>
      <c r="V295" s="141"/>
    </row>
    <row r="296" spans="1:22" ht="19.350000000000001" customHeight="1" x14ac:dyDescent="0.25">
      <c r="A296" s="128" t="s">
        <v>679</v>
      </c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</row>
    <row r="297" spans="1:22" ht="18.45" customHeight="1" x14ac:dyDescent="0.25">
      <c r="A297" s="142" t="s">
        <v>680</v>
      </c>
      <c r="B297" s="143"/>
      <c r="C297" s="143"/>
      <c r="D297" s="143"/>
      <c r="E297" s="143"/>
      <c r="F297" s="143"/>
      <c r="G297" s="143"/>
      <c r="H297" s="143"/>
      <c r="I297" s="143"/>
      <c r="J297" s="143"/>
      <c r="K297" s="143"/>
      <c r="L297" s="143"/>
      <c r="M297" s="143"/>
      <c r="N297" s="143"/>
      <c r="O297" s="143"/>
      <c r="P297" s="143"/>
      <c r="Q297" s="143"/>
      <c r="R297" s="143"/>
      <c r="S297" s="143"/>
      <c r="T297" s="143"/>
      <c r="U297" s="143"/>
      <c r="V297" s="143"/>
    </row>
    <row r="298" spans="1:22" ht="79.8" x14ac:dyDescent="0.25">
      <c r="A298" s="130">
        <v>172</v>
      </c>
      <c r="B298" s="131">
        <v>175</v>
      </c>
      <c r="C298" s="132" t="s">
        <v>72</v>
      </c>
      <c r="D298" s="133" t="s">
        <v>137</v>
      </c>
      <c r="E298" s="134">
        <v>2435.67</v>
      </c>
      <c r="F298" s="135" t="s">
        <v>74</v>
      </c>
      <c r="G298" s="134" t="s">
        <v>75</v>
      </c>
      <c r="H298" s="134" t="s">
        <v>540</v>
      </c>
      <c r="I298" s="134" t="s">
        <v>541</v>
      </c>
      <c r="J298" s="134">
        <v>1</v>
      </c>
      <c r="K298" s="134" t="s">
        <v>542</v>
      </c>
      <c r="L298" s="135" t="s">
        <v>543</v>
      </c>
      <c r="M298" s="135"/>
      <c r="N298" s="135" t="s">
        <v>80</v>
      </c>
      <c r="O298" s="135"/>
      <c r="P298" s="135"/>
      <c r="Q298" s="135"/>
      <c r="R298" s="135"/>
      <c r="S298" s="135"/>
      <c r="T298" s="135"/>
      <c r="U298" s="135"/>
      <c r="V298" s="135">
        <v>6</v>
      </c>
    </row>
    <row r="299" spans="1:22" ht="68.400000000000006" x14ac:dyDescent="0.25">
      <c r="A299" s="130">
        <v>173</v>
      </c>
      <c r="B299" s="131">
        <v>176</v>
      </c>
      <c r="C299" s="132" t="s">
        <v>119</v>
      </c>
      <c r="D299" s="133" t="s">
        <v>120</v>
      </c>
      <c r="E299" s="134">
        <v>2250.2399999999998</v>
      </c>
      <c r="F299" s="135" t="s">
        <v>121</v>
      </c>
      <c r="G299" s="134" t="s">
        <v>122</v>
      </c>
      <c r="H299" s="134" t="s">
        <v>123</v>
      </c>
      <c r="I299" s="134" t="s">
        <v>124</v>
      </c>
      <c r="J299" s="134"/>
      <c r="K299" s="134" t="s">
        <v>125</v>
      </c>
      <c r="L299" s="135" t="s">
        <v>126</v>
      </c>
      <c r="M299" s="135"/>
      <c r="N299" s="135" t="s">
        <v>80</v>
      </c>
      <c r="O299" s="135"/>
      <c r="P299" s="135"/>
      <c r="Q299" s="135"/>
      <c r="R299" s="135"/>
      <c r="S299" s="135"/>
      <c r="T299" s="135"/>
      <c r="U299" s="135"/>
      <c r="V299" s="135"/>
    </row>
    <row r="300" spans="1:22" ht="34.200000000000003" x14ac:dyDescent="0.25">
      <c r="A300" s="130">
        <v>174</v>
      </c>
      <c r="B300" s="131">
        <v>177</v>
      </c>
      <c r="C300" s="132" t="s">
        <v>681</v>
      </c>
      <c r="D300" s="133" t="s">
        <v>236</v>
      </c>
      <c r="E300" s="134">
        <v>70.3</v>
      </c>
      <c r="F300" s="135" t="s">
        <v>682</v>
      </c>
      <c r="G300" s="134"/>
      <c r="H300" s="134">
        <v>70</v>
      </c>
      <c r="I300" s="134" t="s">
        <v>683</v>
      </c>
      <c r="J300" s="134"/>
      <c r="K300" s="134">
        <v>163</v>
      </c>
      <c r="L300" s="135" t="s">
        <v>684</v>
      </c>
      <c r="M300" s="135"/>
      <c r="N300" s="135" t="s">
        <v>86</v>
      </c>
      <c r="O300" s="135"/>
      <c r="P300" s="135"/>
      <c r="Q300" s="135"/>
      <c r="R300" s="135"/>
      <c r="S300" s="135"/>
      <c r="T300" s="135"/>
      <c r="U300" s="135"/>
      <c r="V300" s="135"/>
    </row>
    <row r="301" spans="1:22" ht="18.45" customHeight="1" x14ac:dyDescent="0.25">
      <c r="A301" s="142" t="s">
        <v>685</v>
      </c>
      <c r="B301" s="143"/>
      <c r="C301" s="143"/>
      <c r="D301" s="143"/>
      <c r="E301" s="143"/>
      <c r="F301" s="143"/>
      <c r="G301" s="143"/>
      <c r="H301" s="143"/>
      <c r="I301" s="143"/>
      <c r="J301" s="143"/>
      <c r="K301" s="143"/>
      <c r="L301" s="143"/>
      <c r="M301" s="143"/>
      <c r="N301" s="143"/>
      <c r="O301" s="143"/>
      <c r="P301" s="143"/>
      <c r="Q301" s="143"/>
      <c r="R301" s="143"/>
      <c r="S301" s="143"/>
      <c r="T301" s="143"/>
      <c r="U301" s="143"/>
      <c r="V301" s="143"/>
    </row>
    <row r="302" spans="1:22" ht="68.400000000000006" x14ac:dyDescent="0.25">
      <c r="A302" s="130">
        <v>175</v>
      </c>
      <c r="B302" s="131">
        <v>178</v>
      </c>
      <c r="C302" s="132" t="s">
        <v>254</v>
      </c>
      <c r="D302" s="133" t="s">
        <v>658</v>
      </c>
      <c r="E302" s="134">
        <v>5.36</v>
      </c>
      <c r="F302" s="135">
        <v>2.16</v>
      </c>
      <c r="G302" s="134" t="s">
        <v>256</v>
      </c>
      <c r="H302" s="134" t="s">
        <v>659</v>
      </c>
      <c r="I302" s="134">
        <v>540</v>
      </c>
      <c r="J302" s="134" t="s">
        <v>660</v>
      </c>
      <c r="K302" s="134" t="s">
        <v>661</v>
      </c>
      <c r="L302" s="135">
        <v>5943</v>
      </c>
      <c r="M302" s="135"/>
      <c r="N302" s="135" t="s">
        <v>80</v>
      </c>
      <c r="O302" s="135"/>
      <c r="P302" s="135"/>
      <c r="Q302" s="135"/>
      <c r="R302" s="135"/>
      <c r="S302" s="135"/>
      <c r="T302" s="135"/>
      <c r="U302" s="135"/>
      <c r="V302" s="135" t="s">
        <v>662</v>
      </c>
    </row>
    <row r="303" spans="1:22" ht="34.200000000000003" x14ac:dyDescent="0.25">
      <c r="A303" s="130">
        <v>176</v>
      </c>
      <c r="B303" s="131">
        <v>179</v>
      </c>
      <c r="C303" s="132" t="s">
        <v>261</v>
      </c>
      <c r="D303" s="133" t="s">
        <v>663</v>
      </c>
      <c r="E303" s="134">
        <v>11011</v>
      </c>
      <c r="F303" s="135" t="s">
        <v>263</v>
      </c>
      <c r="G303" s="134"/>
      <c r="H303" s="134">
        <v>275</v>
      </c>
      <c r="I303" s="134" t="s">
        <v>664</v>
      </c>
      <c r="J303" s="134"/>
      <c r="K303" s="134">
        <v>78</v>
      </c>
      <c r="L303" s="135" t="s">
        <v>665</v>
      </c>
      <c r="M303" s="135"/>
      <c r="N303" s="135" t="s">
        <v>86</v>
      </c>
      <c r="O303" s="135"/>
      <c r="P303" s="135"/>
      <c r="Q303" s="135"/>
      <c r="R303" s="135"/>
      <c r="S303" s="135"/>
      <c r="T303" s="135"/>
      <c r="U303" s="135"/>
      <c r="V303" s="135"/>
    </row>
    <row r="304" spans="1:22" ht="18.45" customHeight="1" x14ac:dyDescent="0.25">
      <c r="A304" s="142" t="s">
        <v>686</v>
      </c>
      <c r="B304" s="143"/>
      <c r="C304" s="143"/>
      <c r="D304" s="143"/>
      <c r="E304" s="143"/>
      <c r="F304" s="143"/>
      <c r="G304" s="143"/>
      <c r="H304" s="143"/>
      <c r="I304" s="143"/>
      <c r="J304" s="143"/>
      <c r="K304" s="143"/>
      <c r="L304" s="143"/>
      <c r="M304" s="143"/>
      <c r="N304" s="143"/>
      <c r="O304" s="143"/>
      <c r="P304" s="143"/>
      <c r="Q304" s="143"/>
      <c r="R304" s="143"/>
      <c r="S304" s="143"/>
      <c r="T304" s="143"/>
      <c r="U304" s="143"/>
      <c r="V304" s="143"/>
    </row>
    <row r="305" spans="1:22" ht="68.400000000000006" x14ac:dyDescent="0.25">
      <c r="A305" s="130">
        <v>177</v>
      </c>
      <c r="B305" s="131">
        <v>180</v>
      </c>
      <c r="C305" s="132" t="s">
        <v>247</v>
      </c>
      <c r="D305" s="133" t="s">
        <v>687</v>
      </c>
      <c r="E305" s="134">
        <v>78.430000000000007</v>
      </c>
      <c r="F305" s="135">
        <v>69.02</v>
      </c>
      <c r="G305" s="134" t="s">
        <v>249</v>
      </c>
      <c r="H305" s="134" t="s">
        <v>688</v>
      </c>
      <c r="I305" s="134">
        <v>50</v>
      </c>
      <c r="J305" s="134" t="s">
        <v>689</v>
      </c>
      <c r="K305" s="134" t="s">
        <v>690</v>
      </c>
      <c r="L305" s="135">
        <v>548</v>
      </c>
      <c r="M305" s="135"/>
      <c r="N305" s="135" t="s">
        <v>80</v>
      </c>
      <c r="O305" s="135"/>
      <c r="P305" s="135"/>
      <c r="Q305" s="135"/>
      <c r="R305" s="135"/>
      <c r="S305" s="135"/>
      <c r="T305" s="135"/>
      <c r="U305" s="135"/>
      <c r="V305" s="135" t="s">
        <v>691</v>
      </c>
    </row>
    <row r="306" spans="1:22" ht="18.45" customHeight="1" x14ac:dyDescent="0.25">
      <c r="A306" s="142" t="s">
        <v>692</v>
      </c>
      <c r="B306" s="143"/>
      <c r="C306" s="143"/>
      <c r="D306" s="143"/>
      <c r="E306" s="143"/>
      <c r="F306" s="143"/>
      <c r="G306" s="143"/>
      <c r="H306" s="143"/>
      <c r="I306" s="143"/>
      <c r="J306" s="143"/>
      <c r="K306" s="143"/>
      <c r="L306" s="143"/>
      <c r="M306" s="143"/>
      <c r="N306" s="143"/>
      <c r="O306" s="143"/>
      <c r="P306" s="143"/>
      <c r="Q306" s="143"/>
      <c r="R306" s="143"/>
      <c r="S306" s="143"/>
      <c r="T306" s="143"/>
      <c r="U306" s="143"/>
      <c r="V306" s="143"/>
    </row>
    <row r="307" spans="1:22" ht="68.400000000000006" x14ac:dyDescent="0.25">
      <c r="A307" s="130">
        <v>178</v>
      </c>
      <c r="B307" s="131">
        <v>181</v>
      </c>
      <c r="C307" s="132" t="s">
        <v>254</v>
      </c>
      <c r="D307" s="133" t="s">
        <v>693</v>
      </c>
      <c r="E307" s="134">
        <v>5.36</v>
      </c>
      <c r="F307" s="135">
        <v>2.16</v>
      </c>
      <c r="G307" s="134" t="s">
        <v>256</v>
      </c>
      <c r="H307" s="134" t="s">
        <v>694</v>
      </c>
      <c r="I307" s="134">
        <v>324</v>
      </c>
      <c r="J307" s="134" t="s">
        <v>695</v>
      </c>
      <c r="K307" s="134" t="s">
        <v>696</v>
      </c>
      <c r="L307" s="135">
        <v>3566</v>
      </c>
      <c r="M307" s="135"/>
      <c r="N307" s="135" t="s">
        <v>80</v>
      </c>
      <c r="O307" s="135"/>
      <c r="P307" s="135"/>
      <c r="Q307" s="135"/>
      <c r="R307" s="135"/>
      <c r="S307" s="135"/>
      <c r="T307" s="135"/>
      <c r="U307" s="135"/>
      <c r="V307" s="135" t="s">
        <v>697</v>
      </c>
    </row>
    <row r="308" spans="1:22" ht="34.200000000000003" x14ac:dyDescent="0.25">
      <c r="A308" s="130">
        <v>179</v>
      </c>
      <c r="B308" s="131">
        <v>182</v>
      </c>
      <c r="C308" s="132" t="s">
        <v>261</v>
      </c>
      <c r="D308" s="133" t="s">
        <v>698</v>
      </c>
      <c r="E308" s="134">
        <v>11011</v>
      </c>
      <c r="F308" s="135" t="s">
        <v>263</v>
      </c>
      <c r="G308" s="134"/>
      <c r="H308" s="134">
        <v>165</v>
      </c>
      <c r="I308" s="134" t="s">
        <v>699</v>
      </c>
      <c r="J308" s="134"/>
      <c r="K308" s="134">
        <v>47</v>
      </c>
      <c r="L308" s="135" t="s">
        <v>700</v>
      </c>
      <c r="M308" s="135"/>
      <c r="N308" s="135" t="s">
        <v>86</v>
      </c>
      <c r="O308" s="135"/>
      <c r="P308" s="135"/>
      <c r="Q308" s="135"/>
      <c r="R308" s="135"/>
      <c r="S308" s="135"/>
      <c r="T308" s="135"/>
      <c r="U308" s="135"/>
      <c r="V308" s="135"/>
    </row>
    <row r="309" spans="1:22" ht="18.45" customHeight="1" x14ac:dyDescent="0.25">
      <c r="A309" s="142" t="s">
        <v>701</v>
      </c>
      <c r="B309" s="143"/>
      <c r="C309" s="143"/>
      <c r="D309" s="143"/>
      <c r="E309" s="143"/>
      <c r="F309" s="143"/>
      <c r="G309" s="143"/>
      <c r="H309" s="143"/>
      <c r="I309" s="143"/>
      <c r="J309" s="143"/>
      <c r="K309" s="143"/>
      <c r="L309" s="143"/>
      <c r="M309" s="143"/>
      <c r="N309" s="143"/>
      <c r="O309" s="143"/>
      <c r="P309" s="143"/>
      <c r="Q309" s="143"/>
      <c r="R309" s="143"/>
      <c r="S309" s="143"/>
      <c r="T309" s="143"/>
      <c r="U309" s="143"/>
      <c r="V309" s="143"/>
    </row>
    <row r="310" spans="1:22" ht="68.400000000000006" x14ac:dyDescent="0.25">
      <c r="A310" s="130">
        <v>180</v>
      </c>
      <c r="B310" s="131">
        <v>183</v>
      </c>
      <c r="C310" s="132" t="s">
        <v>254</v>
      </c>
      <c r="D310" s="133" t="s">
        <v>702</v>
      </c>
      <c r="E310" s="134">
        <v>5.36</v>
      </c>
      <c r="F310" s="135">
        <v>2.16</v>
      </c>
      <c r="G310" s="134" t="s">
        <v>256</v>
      </c>
      <c r="H310" s="134" t="s">
        <v>703</v>
      </c>
      <c r="I310" s="134">
        <v>648</v>
      </c>
      <c r="J310" s="134" t="s">
        <v>704</v>
      </c>
      <c r="K310" s="134" t="s">
        <v>705</v>
      </c>
      <c r="L310" s="135">
        <v>7131</v>
      </c>
      <c r="M310" s="135"/>
      <c r="N310" s="135" t="s">
        <v>80</v>
      </c>
      <c r="O310" s="135"/>
      <c r="P310" s="135"/>
      <c r="Q310" s="135"/>
      <c r="R310" s="135"/>
      <c r="S310" s="135"/>
      <c r="T310" s="135"/>
      <c r="U310" s="135"/>
      <c r="V310" s="135" t="s">
        <v>706</v>
      </c>
    </row>
    <row r="311" spans="1:22" ht="34.200000000000003" x14ac:dyDescent="0.25">
      <c r="A311" s="130">
        <v>181</v>
      </c>
      <c r="B311" s="131">
        <v>184</v>
      </c>
      <c r="C311" s="132" t="s">
        <v>261</v>
      </c>
      <c r="D311" s="133" t="s">
        <v>707</v>
      </c>
      <c r="E311" s="134">
        <v>11011</v>
      </c>
      <c r="F311" s="135" t="s">
        <v>263</v>
      </c>
      <c r="G311" s="134"/>
      <c r="H311" s="134">
        <v>330</v>
      </c>
      <c r="I311" s="134" t="s">
        <v>708</v>
      </c>
      <c r="J311" s="134"/>
      <c r="K311" s="134">
        <v>93</v>
      </c>
      <c r="L311" s="135" t="s">
        <v>709</v>
      </c>
      <c r="M311" s="135"/>
      <c r="N311" s="135" t="s">
        <v>86</v>
      </c>
      <c r="O311" s="135"/>
      <c r="P311" s="135"/>
      <c r="Q311" s="135"/>
      <c r="R311" s="135"/>
      <c r="S311" s="135"/>
      <c r="T311" s="135"/>
      <c r="U311" s="135"/>
      <c r="V311" s="135"/>
    </row>
    <row r="312" spans="1:22" ht="18.45" customHeight="1" x14ac:dyDescent="0.25">
      <c r="A312" s="142" t="s">
        <v>710</v>
      </c>
      <c r="B312" s="143"/>
      <c r="C312" s="143"/>
      <c r="D312" s="143"/>
      <c r="E312" s="143"/>
      <c r="F312" s="143"/>
      <c r="G312" s="143"/>
      <c r="H312" s="143"/>
      <c r="I312" s="143"/>
      <c r="J312" s="143"/>
      <c r="K312" s="143"/>
      <c r="L312" s="143"/>
      <c r="M312" s="143"/>
      <c r="N312" s="143"/>
      <c r="O312" s="143"/>
      <c r="P312" s="143"/>
      <c r="Q312" s="143"/>
      <c r="R312" s="143"/>
      <c r="S312" s="143"/>
      <c r="T312" s="143"/>
      <c r="U312" s="143"/>
      <c r="V312" s="143"/>
    </row>
    <row r="313" spans="1:22" ht="57" x14ac:dyDescent="0.25">
      <c r="A313" s="130">
        <v>182</v>
      </c>
      <c r="B313" s="131">
        <v>185</v>
      </c>
      <c r="C313" s="132" t="s">
        <v>96</v>
      </c>
      <c r="D313" s="133" t="s">
        <v>422</v>
      </c>
      <c r="E313" s="134">
        <v>508.07</v>
      </c>
      <c r="F313" s="135" t="s">
        <v>98</v>
      </c>
      <c r="G313" s="134">
        <v>1.03</v>
      </c>
      <c r="H313" s="134" t="s">
        <v>423</v>
      </c>
      <c r="I313" s="134" t="s">
        <v>424</v>
      </c>
      <c r="J313" s="134"/>
      <c r="K313" s="134" t="s">
        <v>425</v>
      </c>
      <c r="L313" s="135" t="s">
        <v>426</v>
      </c>
      <c r="M313" s="135"/>
      <c r="N313" s="135" t="s">
        <v>80</v>
      </c>
      <c r="O313" s="135"/>
      <c r="P313" s="135"/>
      <c r="Q313" s="135"/>
      <c r="R313" s="135"/>
      <c r="S313" s="135"/>
      <c r="T313" s="135"/>
      <c r="U313" s="135"/>
      <c r="V313" s="135"/>
    </row>
    <row r="314" spans="1:22" ht="18.45" customHeight="1" x14ac:dyDescent="0.25">
      <c r="A314" s="142" t="s">
        <v>711</v>
      </c>
      <c r="B314" s="143"/>
      <c r="C314" s="143"/>
      <c r="D314" s="143"/>
      <c r="E314" s="143"/>
      <c r="F314" s="143"/>
      <c r="G314" s="143"/>
      <c r="H314" s="143"/>
      <c r="I314" s="143"/>
      <c r="J314" s="143"/>
      <c r="K314" s="143"/>
      <c r="L314" s="143"/>
      <c r="M314" s="143"/>
      <c r="N314" s="143"/>
      <c r="O314" s="143"/>
      <c r="P314" s="143"/>
      <c r="Q314" s="143"/>
      <c r="R314" s="143"/>
      <c r="S314" s="143"/>
      <c r="T314" s="143"/>
      <c r="U314" s="143"/>
      <c r="V314" s="143"/>
    </row>
    <row r="315" spans="1:22" ht="57" x14ac:dyDescent="0.25">
      <c r="A315" s="130">
        <v>183</v>
      </c>
      <c r="B315" s="131">
        <v>186</v>
      </c>
      <c r="C315" s="132" t="s">
        <v>217</v>
      </c>
      <c r="D315" s="133" t="s">
        <v>712</v>
      </c>
      <c r="E315" s="134">
        <v>1784.33</v>
      </c>
      <c r="F315" s="135" t="s">
        <v>219</v>
      </c>
      <c r="G315" s="134"/>
      <c r="H315" s="134" t="s">
        <v>713</v>
      </c>
      <c r="I315" s="134" t="s">
        <v>714</v>
      </c>
      <c r="J315" s="134"/>
      <c r="K315" s="134" t="s">
        <v>715</v>
      </c>
      <c r="L315" s="135" t="s">
        <v>716</v>
      </c>
      <c r="M315" s="135"/>
      <c r="N315" s="135" t="s">
        <v>80</v>
      </c>
      <c r="O315" s="135"/>
      <c r="P315" s="135"/>
      <c r="Q315" s="135"/>
      <c r="R315" s="135"/>
      <c r="S315" s="135"/>
      <c r="T315" s="135"/>
      <c r="U315" s="135"/>
      <c r="V315" s="135"/>
    </row>
    <row r="316" spans="1:22" ht="45.6" x14ac:dyDescent="0.25">
      <c r="A316" s="130">
        <v>184</v>
      </c>
      <c r="B316" s="131">
        <v>187</v>
      </c>
      <c r="C316" s="132" t="s">
        <v>224</v>
      </c>
      <c r="D316" s="133" t="s">
        <v>717</v>
      </c>
      <c r="E316" s="134">
        <v>26</v>
      </c>
      <c r="F316" s="135" t="s">
        <v>226</v>
      </c>
      <c r="G316" s="134"/>
      <c r="H316" s="134">
        <v>52</v>
      </c>
      <c r="I316" s="134" t="s">
        <v>718</v>
      </c>
      <c r="J316" s="134"/>
      <c r="K316" s="134">
        <v>314</v>
      </c>
      <c r="L316" s="135" t="s">
        <v>719</v>
      </c>
      <c r="M316" s="135"/>
      <c r="N316" s="135" t="s">
        <v>86</v>
      </c>
      <c r="O316" s="135"/>
      <c r="P316" s="135"/>
      <c r="Q316" s="135"/>
      <c r="R316" s="135"/>
      <c r="S316" s="135"/>
      <c r="T316" s="135"/>
      <c r="U316" s="135"/>
      <c r="V316" s="135"/>
    </row>
    <row r="317" spans="1:22" ht="18.45" customHeight="1" x14ac:dyDescent="0.25">
      <c r="A317" s="142" t="s">
        <v>720</v>
      </c>
      <c r="B317" s="143"/>
      <c r="C317" s="143"/>
      <c r="D317" s="143"/>
      <c r="E317" s="143"/>
      <c r="F317" s="143"/>
      <c r="G317" s="143"/>
      <c r="H317" s="143"/>
      <c r="I317" s="143"/>
      <c r="J317" s="143"/>
      <c r="K317" s="143"/>
      <c r="L317" s="143"/>
      <c r="M317" s="143"/>
      <c r="N317" s="143"/>
      <c r="O317" s="143"/>
      <c r="P317" s="143"/>
      <c r="Q317" s="143"/>
      <c r="R317" s="143"/>
      <c r="S317" s="143"/>
      <c r="T317" s="143"/>
      <c r="U317" s="143"/>
      <c r="V317" s="143"/>
    </row>
    <row r="318" spans="1:22" ht="68.400000000000006" x14ac:dyDescent="0.25">
      <c r="A318" s="136">
        <v>185</v>
      </c>
      <c r="B318" s="137">
        <v>188</v>
      </c>
      <c r="C318" s="138" t="s">
        <v>119</v>
      </c>
      <c r="D318" s="139" t="s">
        <v>120</v>
      </c>
      <c r="E318" s="140">
        <v>2250.2399999999998</v>
      </c>
      <c r="F318" s="141" t="s">
        <v>121</v>
      </c>
      <c r="G318" s="140" t="s">
        <v>122</v>
      </c>
      <c r="H318" s="140" t="s">
        <v>123</v>
      </c>
      <c r="I318" s="140" t="s">
        <v>124</v>
      </c>
      <c r="J318" s="140"/>
      <c r="K318" s="140" t="s">
        <v>125</v>
      </c>
      <c r="L318" s="141" t="s">
        <v>126</v>
      </c>
      <c r="M318" s="141"/>
      <c r="N318" s="141" t="s">
        <v>80</v>
      </c>
      <c r="O318" s="141"/>
      <c r="P318" s="141"/>
      <c r="Q318" s="141"/>
      <c r="R318" s="141"/>
      <c r="S318" s="141"/>
      <c r="T318" s="141"/>
      <c r="U318" s="141"/>
      <c r="V318" s="141"/>
    </row>
    <row r="319" spans="1:22" ht="19.350000000000001" customHeight="1" x14ac:dyDescent="0.25">
      <c r="A319" s="128" t="s">
        <v>721</v>
      </c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</row>
    <row r="320" spans="1:22" ht="18.45" customHeight="1" x14ac:dyDescent="0.25">
      <c r="A320" s="142" t="s">
        <v>722</v>
      </c>
      <c r="B320" s="143"/>
      <c r="C320" s="143"/>
      <c r="D320" s="143"/>
      <c r="E320" s="143"/>
      <c r="F320" s="143"/>
      <c r="G320" s="143"/>
      <c r="H320" s="143"/>
      <c r="I320" s="143"/>
      <c r="J320" s="143"/>
      <c r="K320" s="143"/>
      <c r="L320" s="143"/>
      <c r="M320" s="143"/>
      <c r="N320" s="143"/>
      <c r="O320" s="143"/>
      <c r="P320" s="143"/>
      <c r="Q320" s="143"/>
      <c r="R320" s="143"/>
      <c r="S320" s="143"/>
      <c r="T320" s="143"/>
      <c r="U320" s="143"/>
      <c r="V320" s="143"/>
    </row>
    <row r="321" spans="1:22" ht="79.8" x14ac:dyDescent="0.25">
      <c r="A321" s="130">
        <v>186</v>
      </c>
      <c r="B321" s="131">
        <v>189</v>
      </c>
      <c r="C321" s="132" t="s">
        <v>723</v>
      </c>
      <c r="D321" s="133" t="s">
        <v>724</v>
      </c>
      <c r="E321" s="134">
        <v>6345.09</v>
      </c>
      <c r="F321" s="135" t="s">
        <v>725</v>
      </c>
      <c r="G321" s="134" t="s">
        <v>726</v>
      </c>
      <c r="H321" s="134" t="s">
        <v>727</v>
      </c>
      <c r="I321" s="134" t="s">
        <v>728</v>
      </c>
      <c r="J321" s="134"/>
      <c r="K321" s="134" t="s">
        <v>729</v>
      </c>
      <c r="L321" s="135" t="s">
        <v>730</v>
      </c>
      <c r="M321" s="135"/>
      <c r="N321" s="135" t="s">
        <v>80</v>
      </c>
      <c r="O321" s="135"/>
      <c r="P321" s="135"/>
      <c r="Q321" s="135"/>
      <c r="R321" s="135"/>
      <c r="S321" s="135"/>
      <c r="T321" s="135"/>
      <c r="U321" s="135"/>
      <c r="V321" s="135">
        <v>2</v>
      </c>
    </row>
    <row r="322" spans="1:22" ht="18.45" customHeight="1" x14ac:dyDescent="0.25">
      <c r="A322" s="142" t="s">
        <v>731</v>
      </c>
      <c r="B322" s="143"/>
      <c r="C322" s="143"/>
      <c r="D322" s="143"/>
      <c r="E322" s="143"/>
      <c r="F322" s="143"/>
      <c r="G322" s="143"/>
      <c r="H322" s="143"/>
      <c r="I322" s="143"/>
      <c r="J322" s="143"/>
      <c r="K322" s="143"/>
      <c r="L322" s="143"/>
      <c r="M322" s="143"/>
      <c r="N322" s="143"/>
      <c r="O322" s="143"/>
      <c r="P322" s="143"/>
      <c r="Q322" s="143"/>
      <c r="R322" s="143"/>
      <c r="S322" s="143"/>
      <c r="T322" s="143"/>
      <c r="U322" s="143"/>
      <c r="V322" s="143"/>
    </row>
    <row r="323" spans="1:22" ht="114" x14ac:dyDescent="0.25">
      <c r="A323" s="130">
        <v>187</v>
      </c>
      <c r="B323" s="131">
        <v>190</v>
      </c>
      <c r="C323" s="132" t="s">
        <v>673</v>
      </c>
      <c r="D323" s="133" t="s">
        <v>120</v>
      </c>
      <c r="E323" s="134">
        <v>2406.83</v>
      </c>
      <c r="F323" s="135" t="s">
        <v>674</v>
      </c>
      <c r="G323" s="134">
        <v>76.17</v>
      </c>
      <c r="H323" s="134" t="s">
        <v>732</v>
      </c>
      <c r="I323" s="134" t="s">
        <v>557</v>
      </c>
      <c r="J323" s="134">
        <v>1</v>
      </c>
      <c r="K323" s="134" t="s">
        <v>733</v>
      </c>
      <c r="L323" s="135" t="s">
        <v>734</v>
      </c>
      <c r="M323" s="135"/>
      <c r="N323" s="135" t="s">
        <v>80</v>
      </c>
      <c r="O323" s="135"/>
      <c r="P323" s="135"/>
      <c r="Q323" s="135"/>
      <c r="R323" s="135"/>
      <c r="S323" s="135"/>
      <c r="T323" s="135"/>
      <c r="U323" s="135"/>
      <c r="V323" s="135">
        <v>4</v>
      </c>
    </row>
    <row r="324" spans="1:22" ht="34.200000000000003" x14ac:dyDescent="0.25">
      <c r="A324" s="130">
        <v>188</v>
      </c>
      <c r="B324" s="131">
        <v>191</v>
      </c>
      <c r="C324" s="132" t="s">
        <v>337</v>
      </c>
      <c r="D324" s="133" t="s">
        <v>82</v>
      </c>
      <c r="E324" s="134">
        <v>16.920000000000002</v>
      </c>
      <c r="F324" s="135" t="s">
        <v>339</v>
      </c>
      <c r="G324" s="134"/>
      <c r="H324" s="134">
        <v>17</v>
      </c>
      <c r="I324" s="134" t="s">
        <v>351</v>
      </c>
      <c r="J324" s="134"/>
      <c r="K324" s="134">
        <v>48</v>
      </c>
      <c r="L324" s="135" t="s">
        <v>420</v>
      </c>
      <c r="M324" s="135"/>
      <c r="N324" s="135" t="s">
        <v>86</v>
      </c>
      <c r="O324" s="135"/>
      <c r="P324" s="135"/>
      <c r="Q324" s="135"/>
      <c r="R324" s="135"/>
      <c r="S324" s="135"/>
      <c r="T324" s="135"/>
      <c r="U324" s="135"/>
      <c r="V324" s="135"/>
    </row>
    <row r="325" spans="1:22" ht="57" x14ac:dyDescent="0.25">
      <c r="A325" s="130">
        <v>189</v>
      </c>
      <c r="B325" s="131">
        <v>192</v>
      </c>
      <c r="C325" s="132" t="s">
        <v>191</v>
      </c>
      <c r="D325" s="133" t="s">
        <v>192</v>
      </c>
      <c r="E325" s="134">
        <v>12.46</v>
      </c>
      <c r="F325" s="135" t="s">
        <v>193</v>
      </c>
      <c r="G325" s="134"/>
      <c r="H325" s="134">
        <v>25</v>
      </c>
      <c r="I325" s="134" t="s">
        <v>194</v>
      </c>
      <c r="J325" s="134"/>
      <c r="K325" s="134">
        <v>58</v>
      </c>
      <c r="L325" s="135" t="s">
        <v>195</v>
      </c>
      <c r="M325" s="135"/>
      <c r="N325" s="135" t="s">
        <v>86</v>
      </c>
      <c r="O325" s="135"/>
      <c r="P325" s="135"/>
      <c r="Q325" s="135"/>
      <c r="R325" s="135"/>
      <c r="S325" s="135"/>
      <c r="T325" s="135"/>
      <c r="U325" s="135"/>
      <c r="V325" s="135"/>
    </row>
    <row r="326" spans="1:22" ht="45.6" x14ac:dyDescent="0.25">
      <c r="A326" s="130">
        <v>190</v>
      </c>
      <c r="B326" s="131">
        <v>193</v>
      </c>
      <c r="C326" s="132" t="s">
        <v>408</v>
      </c>
      <c r="D326" s="133" t="s">
        <v>82</v>
      </c>
      <c r="E326" s="134">
        <v>2.4500000000000002</v>
      </c>
      <c r="F326" s="135" t="s">
        <v>409</v>
      </c>
      <c r="G326" s="134"/>
      <c r="H326" s="134">
        <v>2</v>
      </c>
      <c r="I326" s="134" t="s">
        <v>446</v>
      </c>
      <c r="J326" s="134"/>
      <c r="K326" s="134">
        <v>6</v>
      </c>
      <c r="L326" s="135" t="s">
        <v>491</v>
      </c>
      <c r="M326" s="135"/>
      <c r="N326" s="135" t="s">
        <v>86</v>
      </c>
      <c r="O326" s="135"/>
      <c r="P326" s="135"/>
      <c r="Q326" s="135"/>
      <c r="R326" s="135"/>
      <c r="S326" s="135"/>
      <c r="T326" s="135"/>
      <c r="U326" s="135"/>
      <c r="V326" s="135"/>
    </row>
    <row r="327" spans="1:22" ht="34.200000000000003" x14ac:dyDescent="0.25">
      <c r="A327" s="130">
        <v>191</v>
      </c>
      <c r="B327" s="131">
        <v>194</v>
      </c>
      <c r="C327" s="132" t="s">
        <v>735</v>
      </c>
      <c r="D327" s="133" t="s">
        <v>82</v>
      </c>
      <c r="E327" s="134">
        <v>35.6</v>
      </c>
      <c r="F327" s="135" t="s">
        <v>736</v>
      </c>
      <c r="G327" s="134"/>
      <c r="H327" s="134">
        <v>36</v>
      </c>
      <c r="I327" s="134" t="s">
        <v>211</v>
      </c>
      <c r="J327" s="134"/>
      <c r="K327" s="134">
        <v>131</v>
      </c>
      <c r="L327" s="135" t="s">
        <v>737</v>
      </c>
      <c r="M327" s="135"/>
      <c r="N327" s="135" t="s">
        <v>86</v>
      </c>
      <c r="O327" s="135"/>
      <c r="P327" s="135"/>
      <c r="Q327" s="135"/>
      <c r="R327" s="135"/>
      <c r="S327" s="135"/>
      <c r="T327" s="135"/>
      <c r="U327" s="135"/>
      <c r="V327" s="135"/>
    </row>
    <row r="328" spans="1:22" ht="57" x14ac:dyDescent="0.25">
      <c r="A328" s="130">
        <v>192</v>
      </c>
      <c r="B328" s="131">
        <v>195</v>
      </c>
      <c r="C328" s="132" t="s">
        <v>527</v>
      </c>
      <c r="D328" s="133" t="s">
        <v>177</v>
      </c>
      <c r="E328" s="134">
        <v>2.02</v>
      </c>
      <c r="F328" s="135">
        <v>2.02</v>
      </c>
      <c r="G328" s="134"/>
      <c r="H328" s="134" t="s">
        <v>738</v>
      </c>
      <c r="I328" s="134">
        <v>1</v>
      </c>
      <c r="J328" s="134"/>
      <c r="K328" s="134" t="s">
        <v>739</v>
      </c>
      <c r="L328" s="135">
        <v>6</v>
      </c>
      <c r="M328" s="135"/>
      <c r="N328" s="135" t="s">
        <v>80</v>
      </c>
      <c r="O328" s="135"/>
      <c r="P328" s="135"/>
      <c r="Q328" s="135"/>
      <c r="R328" s="135"/>
      <c r="S328" s="135"/>
      <c r="T328" s="135"/>
      <c r="U328" s="135"/>
      <c r="V328" s="135"/>
    </row>
    <row r="329" spans="1:22" ht="57" x14ac:dyDescent="0.25">
      <c r="A329" s="130">
        <v>193</v>
      </c>
      <c r="B329" s="131">
        <v>196</v>
      </c>
      <c r="C329" s="132" t="s">
        <v>267</v>
      </c>
      <c r="D329" s="133" t="s">
        <v>171</v>
      </c>
      <c r="E329" s="134">
        <v>1170.06</v>
      </c>
      <c r="F329" s="135">
        <v>1094.5</v>
      </c>
      <c r="G329" s="134" t="s">
        <v>268</v>
      </c>
      <c r="H329" s="134" t="s">
        <v>269</v>
      </c>
      <c r="I329" s="134">
        <v>11</v>
      </c>
      <c r="J329" s="134">
        <v>1</v>
      </c>
      <c r="K329" s="134" t="s">
        <v>270</v>
      </c>
      <c r="L329" s="135">
        <v>121</v>
      </c>
      <c r="M329" s="135"/>
      <c r="N329" s="135" t="s">
        <v>80</v>
      </c>
      <c r="O329" s="135"/>
      <c r="P329" s="135"/>
      <c r="Q329" s="135"/>
      <c r="R329" s="135"/>
      <c r="S329" s="135"/>
      <c r="T329" s="135"/>
      <c r="U329" s="135"/>
      <c r="V329" s="135" t="s">
        <v>271</v>
      </c>
    </row>
    <row r="330" spans="1:22" ht="57" x14ac:dyDescent="0.25">
      <c r="A330" s="130">
        <v>194</v>
      </c>
      <c r="B330" s="131">
        <v>197</v>
      </c>
      <c r="C330" s="132" t="s">
        <v>272</v>
      </c>
      <c r="D330" s="133" t="s">
        <v>273</v>
      </c>
      <c r="E330" s="134">
        <v>3427.26</v>
      </c>
      <c r="F330" s="135" t="s">
        <v>274</v>
      </c>
      <c r="G330" s="134" t="s">
        <v>275</v>
      </c>
      <c r="H330" s="134" t="s">
        <v>276</v>
      </c>
      <c r="I330" s="134" t="s">
        <v>277</v>
      </c>
      <c r="J330" s="134">
        <v>6</v>
      </c>
      <c r="K330" s="134" t="s">
        <v>278</v>
      </c>
      <c r="L330" s="135" t="s">
        <v>279</v>
      </c>
      <c r="M330" s="135"/>
      <c r="N330" s="135" t="s">
        <v>80</v>
      </c>
      <c r="O330" s="135"/>
      <c r="P330" s="135"/>
      <c r="Q330" s="135"/>
      <c r="R330" s="135"/>
      <c r="S330" s="135"/>
      <c r="T330" s="135"/>
      <c r="U330" s="135"/>
      <c r="V330" s="135" t="s">
        <v>280</v>
      </c>
    </row>
    <row r="331" spans="1:22" ht="18.45" customHeight="1" x14ac:dyDescent="0.25">
      <c r="A331" s="142" t="s">
        <v>740</v>
      </c>
      <c r="B331" s="143"/>
      <c r="C331" s="143"/>
      <c r="D331" s="143"/>
      <c r="E331" s="143"/>
      <c r="F331" s="143"/>
      <c r="G331" s="143"/>
      <c r="H331" s="143"/>
      <c r="I331" s="143"/>
      <c r="J331" s="143"/>
      <c r="K331" s="143"/>
      <c r="L331" s="143"/>
      <c r="M331" s="143"/>
      <c r="N331" s="143"/>
      <c r="O331" s="143"/>
      <c r="P331" s="143"/>
      <c r="Q331" s="143"/>
      <c r="R331" s="143"/>
      <c r="S331" s="143"/>
      <c r="T331" s="143"/>
      <c r="U331" s="143"/>
      <c r="V331" s="143"/>
    </row>
    <row r="332" spans="1:22" ht="68.400000000000006" x14ac:dyDescent="0.25">
      <c r="A332" s="130">
        <v>195</v>
      </c>
      <c r="B332" s="131">
        <v>198</v>
      </c>
      <c r="C332" s="132" t="s">
        <v>741</v>
      </c>
      <c r="D332" s="133" t="s">
        <v>742</v>
      </c>
      <c r="E332" s="134">
        <v>7993.71</v>
      </c>
      <c r="F332" s="135" t="s">
        <v>743</v>
      </c>
      <c r="G332" s="134">
        <v>8.26</v>
      </c>
      <c r="H332" s="134" t="s">
        <v>744</v>
      </c>
      <c r="I332" s="134" t="s">
        <v>745</v>
      </c>
      <c r="J332" s="134"/>
      <c r="K332" s="134" t="s">
        <v>746</v>
      </c>
      <c r="L332" s="135" t="s">
        <v>747</v>
      </c>
      <c r="M332" s="135"/>
      <c r="N332" s="135" t="s">
        <v>80</v>
      </c>
      <c r="O332" s="135"/>
      <c r="P332" s="135"/>
      <c r="Q332" s="135"/>
      <c r="R332" s="135"/>
      <c r="S332" s="135"/>
      <c r="T332" s="135"/>
      <c r="U332" s="135"/>
      <c r="V332" s="135">
        <v>1</v>
      </c>
    </row>
    <row r="333" spans="1:22" ht="57" x14ac:dyDescent="0.25">
      <c r="A333" s="130">
        <v>196</v>
      </c>
      <c r="B333" s="131">
        <v>199</v>
      </c>
      <c r="C333" s="132" t="s">
        <v>748</v>
      </c>
      <c r="D333" s="133" t="s">
        <v>749</v>
      </c>
      <c r="E333" s="134">
        <v>5254.72</v>
      </c>
      <c r="F333" s="135" t="s">
        <v>750</v>
      </c>
      <c r="G333" s="134">
        <v>8.26</v>
      </c>
      <c r="H333" s="134" t="s">
        <v>751</v>
      </c>
      <c r="I333" s="134" t="s">
        <v>752</v>
      </c>
      <c r="J333" s="134"/>
      <c r="K333" s="134" t="s">
        <v>753</v>
      </c>
      <c r="L333" s="135" t="s">
        <v>754</v>
      </c>
      <c r="M333" s="135"/>
      <c r="N333" s="135" t="s">
        <v>80</v>
      </c>
      <c r="O333" s="135"/>
      <c r="P333" s="135"/>
      <c r="Q333" s="135"/>
      <c r="R333" s="135"/>
      <c r="S333" s="135"/>
      <c r="T333" s="135"/>
      <c r="U333" s="135"/>
      <c r="V333" s="135">
        <v>1</v>
      </c>
    </row>
    <row r="334" spans="1:22" ht="18.45" customHeight="1" x14ac:dyDescent="0.25">
      <c r="A334" s="142" t="s">
        <v>421</v>
      </c>
      <c r="B334" s="143"/>
      <c r="C334" s="143"/>
      <c r="D334" s="143"/>
      <c r="E334" s="143"/>
      <c r="F334" s="143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3"/>
      <c r="R334" s="143"/>
      <c r="S334" s="143"/>
      <c r="T334" s="143"/>
      <c r="U334" s="143"/>
      <c r="V334" s="143"/>
    </row>
    <row r="335" spans="1:22" ht="57" x14ac:dyDescent="0.25">
      <c r="A335" s="130">
        <v>197</v>
      </c>
      <c r="B335" s="131">
        <v>200</v>
      </c>
      <c r="C335" s="132" t="s">
        <v>755</v>
      </c>
      <c r="D335" s="133" t="s">
        <v>756</v>
      </c>
      <c r="E335" s="134">
        <v>511.67</v>
      </c>
      <c r="F335" s="135" t="s">
        <v>757</v>
      </c>
      <c r="G335" s="134">
        <v>1.03</v>
      </c>
      <c r="H335" s="134" t="s">
        <v>758</v>
      </c>
      <c r="I335" s="134" t="s">
        <v>759</v>
      </c>
      <c r="J335" s="134"/>
      <c r="K335" s="134" t="s">
        <v>760</v>
      </c>
      <c r="L335" s="135" t="s">
        <v>761</v>
      </c>
      <c r="M335" s="135"/>
      <c r="N335" s="135" t="s">
        <v>80</v>
      </c>
      <c r="O335" s="135"/>
      <c r="P335" s="135"/>
      <c r="Q335" s="135"/>
      <c r="R335" s="135"/>
      <c r="S335" s="135"/>
      <c r="T335" s="135"/>
      <c r="U335" s="135"/>
      <c r="V335" s="135">
        <v>1</v>
      </c>
    </row>
    <row r="336" spans="1:22" ht="18.45" customHeight="1" x14ac:dyDescent="0.25">
      <c r="A336" s="142" t="s">
        <v>680</v>
      </c>
      <c r="B336" s="143"/>
      <c r="C336" s="143"/>
      <c r="D336" s="143"/>
      <c r="E336" s="143"/>
      <c r="F336" s="143"/>
      <c r="G336" s="143"/>
      <c r="H336" s="143"/>
      <c r="I336" s="143"/>
      <c r="J336" s="143"/>
      <c r="K336" s="143"/>
      <c r="L336" s="143"/>
      <c r="M336" s="143"/>
      <c r="N336" s="143"/>
      <c r="O336" s="143"/>
      <c r="P336" s="143"/>
      <c r="Q336" s="143"/>
      <c r="R336" s="143"/>
      <c r="S336" s="143"/>
      <c r="T336" s="143"/>
      <c r="U336" s="143"/>
      <c r="V336" s="143"/>
    </row>
    <row r="337" spans="1:22" ht="79.8" x14ac:dyDescent="0.25">
      <c r="A337" s="130">
        <v>198</v>
      </c>
      <c r="B337" s="131">
        <v>201</v>
      </c>
      <c r="C337" s="132" t="s">
        <v>105</v>
      </c>
      <c r="D337" s="133" t="s">
        <v>97</v>
      </c>
      <c r="E337" s="134">
        <v>17185.23</v>
      </c>
      <c r="F337" s="135" t="s">
        <v>107</v>
      </c>
      <c r="G337" s="134" t="s">
        <v>108</v>
      </c>
      <c r="H337" s="134" t="s">
        <v>762</v>
      </c>
      <c r="I337" s="134" t="s">
        <v>763</v>
      </c>
      <c r="J337" s="134" t="s">
        <v>394</v>
      </c>
      <c r="K337" s="134" t="s">
        <v>764</v>
      </c>
      <c r="L337" s="135" t="s">
        <v>765</v>
      </c>
      <c r="M337" s="135"/>
      <c r="N337" s="135" t="s">
        <v>80</v>
      </c>
      <c r="O337" s="135"/>
      <c r="P337" s="135"/>
      <c r="Q337" s="135"/>
      <c r="R337" s="135"/>
      <c r="S337" s="135"/>
      <c r="T337" s="135"/>
      <c r="U337" s="135"/>
      <c r="V337" s="135" t="s">
        <v>766</v>
      </c>
    </row>
    <row r="338" spans="1:22" ht="34.200000000000003" x14ac:dyDescent="0.25">
      <c r="A338" s="130">
        <v>199</v>
      </c>
      <c r="B338" s="131">
        <v>202</v>
      </c>
      <c r="C338" s="132" t="s">
        <v>767</v>
      </c>
      <c r="D338" s="133" t="s">
        <v>114</v>
      </c>
      <c r="E338" s="134">
        <v>33.200000000000003</v>
      </c>
      <c r="F338" s="135" t="s">
        <v>768</v>
      </c>
      <c r="G338" s="134"/>
      <c r="H338" s="134">
        <v>66</v>
      </c>
      <c r="I338" s="134" t="s">
        <v>769</v>
      </c>
      <c r="J338" s="134"/>
      <c r="K338" s="134">
        <v>315</v>
      </c>
      <c r="L338" s="135" t="s">
        <v>770</v>
      </c>
      <c r="M338" s="135"/>
      <c r="N338" s="135" t="s">
        <v>86</v>
      </c>
      <c r="O338" s="135"/>
      <c r="P338" s="135"/>
      <c r="Q338" s="135"/>
      <c r="R338" s="135"/>
      <c r="S338" s="135"/>
      <c r="T338" s="135"/>
      <c r="U338" s="135"/>
      <c r="V338" s="135"/>
    </row>
    <row r="339" spans="1:22" ht="34.200000000000003" x14ac:dyDescent="0.25">
      <c r="A339" s="130">
        <v>200</v>
      </c>
      <c r="B339" s="131">
        <v>203</v>
      </c>
      <c r="C339" s="132" t="s">
        <v>771</v>
      </c>
      <c r="D339" s="133" t="s">
        <v>236</v>
      </c>
      <c r="E339" s="134">
        <v>73.8</v>
      </c>
      <c r="F339" s="135" t="s">
        <v>772</v>
      </c>
      <c r="G339" s="134"/>
      <c r="H339" s="134">
        <v>74</v>
      </c>
      <c r="I339" s="134" t="s">
        <v>411</v>
      </c>
      <c r="J339" s="134"/>
      <c r="K339" s="134">
        <v>416</v>
      </c>
      <c r="L339" s="135" t="s">
        <v>773</v>
      </c>
      <c r="M339" s="135"/>
      <c r="N339" s="135" t="s">
        <v>86</v>
      </c>
      <c r="O339" s="135"/>
      <c r="P339" s="135"/>
      <c r="Q339" s="135"/>
      <c r="R339" s="135"/>
      <c r="S339" s="135"/>
      <c r="T339" s="135"/>
      <c r="U339" s="135"/>
      <c r="V339" s="135"/>
    </row>
    <row r="340" spans="1:22" ht="18.45" customHeight="1" x14ac:dyDescent="0.25">
      <c r="A340" s="142" t="s">
        <v>607</v>
      </c>
      <c r="B340" s="143"/>
      <c r="C340" s="143"/>
      <c r="D340" s="143"/>
      <c r="E340" s="143"/>
      <c r="F340" s="143"/>
      <c r="G340" s="143"/>
      <c r="H340" s="143"/>
      <c r="I340" s="143"/>
      <c r="J340" s="143"/>
      <c r="K340" s="143"/>
      <c r="L340" s="143"/>
      <c r="M340" s="143"/>
      <c r="N340" s="143"/>
      <c r="O340" s="143"/>
      <c r="P340" s="143"/>
      <c r="Q340" s="143"/>
      <c r="R340" s="143"/>
      <c r="S340" s="143"/>
      <c r="T340" s="143"/>
      <c r="U340" s="143"/>
      <c r="V340" s="143"/>
    </row>
    <row r="341" spans="1:22" ht="45.6" x14ac:dyDescent="0.25">
      <c r="A341" s="130">
        <v>201</v>
      </c>
      <c r="B341" s="131">
        <v>204</v>
      </c>
      <c r="C341" s="132" t="s">
        <v>81</v>
      </c>
      <c r="D341" s="133" t="s">
        <v>82</v>
      </c>
      <c r="E341" s="134">
        <v>17.600000000000001</v>
      </c>
      <c r="F341" s="135" t="s">
        <v>83</v>
      </c>
      <c r="G341" s="134"/>
      <c r="H341" s="134">
        <v>18</v>
      </c>
      <c r="I341" s="134" t="s">
        <v>84</v>
      </c>
      <c r="J341" s="134"/>
      <c r="K341" s="134">
        <v>28</v>
      </c>
      <c r="L341" s="135" t="s">
        <v>85</v>
      </c>
      <c r="M341" s="135"/>
      <c r="N341" s="135" t="s">
        <v>86</v>
      </c>
      <c r="O341" s="135"/>
      <c r="P341" s="135"/>
      <c r="Q341" s="135"/>
      <c r="R341" s="135"/>
      <c r="S341" s="135"/>
      <c r="T341" s="135"/>
      <c r="U341" s="135"/>
      <c r="V341" s="135"/>
    </row>
    <row r="342" spans="1:22" ht="18.45" customHeight="1" x14ac:dyDescent="0.25">
      <c r="A342" s="142" t="s">
        <v>774</v>
      </c>
      <c r="B342" s="143"/>
      <c r="C342" s="143"/>
      <c r="D342" s="143"/>
      <c r="E342" s="143"/>
      <c r="F342" s="143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3"/>
      <c r="R342" s="143"/>
      <c r="S342" s="143"/>
      <c r="T342" s="143"/>
      <c r="U342" s="143"/>
      <c r="V342" s="143"/>
    </row>
    <row r="343" spans="1:22" ht="68.400000000000006" x14ac:dyDescent="0.25">
      <c r="A343" s="130">
        <v>202</v>
      </c>
      <c r="B343" s="131">
        <v>205</v>
      </c>
      <c r="C343" s="132" t="s">
        <v>775</v>
      </c>
      <c r="D343" s="133" t="s">
        <v>120</v>
      </c>
      <c r="E343" s="134">
        <v>2811.41</v>
      </c>
      <c r="F343" s="135" t="s">
        <v>776</v>
      </c>
      <c r="G343" s="134" t="s">
        <v>777</v>
      </c>
      <c r="H343" s="134" t="s">
        <v>778</v>
      </c>
      <c r="I343" s="134" t="s">
        <v>779</v>
      </c>
      <c r="J343" s="134"/>
      <c r="K343" s="134" t="s">
        <v>780</v>
      </c>
      <c r="L343" s="135" t="s">
        <v>781</v>
      </c>
      <c r="M343" s="135"/>
      <c r="N343" s="135" t="s">
        <v>80</v>
      </c>
      <c r="O343" s="135"/>
      <c r="P343" s="135"/>
      <c r="Q343" s="135"/>
      <c r="R343" s="135"/>
      <c r="S343" s="135"/>
      <c r="T343" s="135"/>
      <c r="U343" s="135"/>
      <c r="V343" s="135"/>
    </row>
    <row r="344" spans="1:22" ht="68.400000000000006" x14ac:dyDescent="0.25">
      <c r="A344" s="130">
        <v>203</v>
      </c>
      <c r="B344" s="131">
        <v>206</v>
      </c>
      <c r="C344" s="132" t="s">
        <v>782</v>
      </c>
      <c r="D344" s="133" t="s">
        <v>462</v>
      </c>
      <c r="E344" s="134">
        <v>8273.76</v>
      </c>
      <c r="F344" s="135" t="s">
        <v>783</v>
      </c>
      <c r="G344" s="134" t="s">
        <v>438</v>
      </c>
      <c r="H344" s="134" t="s">
        <v>784</v>
      </c>
      <c r="I344" s="134" t="s">
        <v>785</v>
      </c>
      <c r="J344" s="134"/>
      <c r="K344" s="134" t="s">
        <v>786</v>
      </c>
      <c r="L344" s="135" t="s">
        <v>787</v>
      </c>
      <c r="M344" s="135"/>
      <c r="N344" s="135" t="s">
        <v>80</v>
      </c>
      <c r="O344" s="135"/>
      <c r="P344" s="135"/>
      <c r="Q344" s="135"/>
      <c r="R344" s="135"/>
      <c r="S344" s="135"/>
      <c r="T344" s="135"/>
      <c r="U344" s="135"/>
      <c r="V344" s="135">
        <v>2</v>
      </c>
    </row>
    <row r="345" spans="1:22" ht="68.400000000000006" x14ac:dyDescent="0.25">
      <c r="A345" s="130">
        <v>204</v>
      </c>
      <c r="B345" s="131">
        <v>207</v>
      </c>
      <c r="C345" s="132" t="s">
        <v>598</v>
      </c>
      <c r="D345" s="133" t="s">
        <v>120</v>
      </c>
      <c r="E345" s="134">
        <v>1010.59</v>
      </c>
      <c r="F345" s="135" t="s">
        <v>599</v>
      </c>
      <c r="G345" s="134">
        <v>5.16</v>
      </c>
      <c r="H345" s="134" t="s">
        <v>618</v>
      </c>
      <c r="I345" s="134" t="s">
        <v>524</v>
      </c>
      <c r="J345" s="134"/>
      <c r="K345" s="134" t="s">
        <v>619</v>
      </c>
      <c r="L345" s="135" t="s">
        <v>620</v>
      </c>
      <c r="M345" s="135"/>
      <c r="N345" s="135" t="s">
        <v>80</v>
      </c>
      <c r="O345" s="135"/>
      <c r="P345" s="135"/>
      <c r="Q345" s="135"/>
      <c r="R345" s="135"/>
      <c r="S345" s="135"/>
      <c r="T345" s="135"/>
      <c r="U345" s="135"/>
      <c r="V345" s="135"/>
    </row>
    <row r="346" spans="1:22" ht="45.6" x14ac:dyDescent="0.25">
      <c r="A346" s="130">
        <v>205</v>
      </c>
      <c r="B346" s="131">
        <v>208</v>
      </c>
      <c r="C346" s="132" t="s">
        <v>641</v>
      </c>
      <c r="D346" s="133" t="s">
        <v>236</v>
      </c>
      <c r="E346" s="134">
        <v>29.3</v>
      </c>
      <c r="F346" s="135" t="s">
        <v>642</v>
      </c>
      <c r="G346" s="134"/>
      <c r="H346" s="134">
        <v>29</v>
      </c>
      <c r="I346" s="134" t="s">
        <v>410</v>
      </c>
      <c r="J346" s="134"/>
      <c r="K346" s="134">
        <v>75</v>
      </c>
      <c r="L346" s="135" t="s">
        <v>343</v>
      </c>
      <c r="M346" s="135"/>
      <c r="N346" s="135" t="s">
        <v>86</v>
      </c>
      <c r="O346" s="135"/>
      <c r="P346" s="135"/>
      <c r="Q346" s="135"/>
      <c r="R346" s="135"/>
      <c r="S346" s="135"/>
      <c r="T346" s="135"/>
      <c r="U346" s="135"/>
      <c r="V346" s="135"/>
    </row>
    <row r="347" spans="1:22" ht="18.45" customHeight="1" x14ac:dyDescent="0.25">
      <c r="A347" s="142" t="s">
        <v>788</v>
      </c>
      <c r="B347" s="143"/>
      <c r="C347" s="143"/>
      <c r="D347" s="143"/>
      <c r="E347" s="143"/>
      <c r="F347" s="143"/>
      <c r="G347" s="143"/>
      <c r="H347" s="143"/>
      <c r="I347" s="143"/>
      <c r="J347" s="143"/>
      <c r="K347" s="143"/>
      <c r="L347" s="143"/>
      <c r="M347" s="143"/>
      <c r="N347" s="143"/>
      <c r="O347" s="143"/>
      <c r="P347" s="143"/>
      <c r="Q347" s="143"/>
      <c r="R347" s="143"/>
      <c r="S347" s="143"/>
      <c r="T347" s="143"/>
      <c r="U347" s="143"/>
      <c r="V347" s="143"/>
    </row>
    <row r="348" spans="1:22" ht="57" x14ac:dyDescent="0.25">
      <c r="A348" s="130">
        <v>206</v>
      </c>
      <c r="B348" s="131">
        <v>209</v>
      </c>
      <c r="C348" s="132" t="s">
        <v>531</v>
      </c>
      <c r="D348" s="133" t="s">
        <v>120</v>
      </c>
      <c r="E348" s="134">
        <v>317.45999999999998</v>
      </c>
      <c r="F348" s="135">
        <v>317.45999999999998</v>
      </c>
      <c r="G348" s="134"/>
      <c r="H348" s="134" t="s">
        <v>532</v>
      </c>
      <c r="I348" s="134">
        <v>3</v>
      </c>
      <c r="J348" s="134"/>
      <c r="K348" s="134" t="s">
        <v>533</v>
      </c>
      <c r="L348" s="135">
        <v>35</v>
      </c>
      <c r="M348" s="135"/>
      <c r="N348" s="135" t="s">
        <v>80</v>
      </c>
      <c r="O348" s="135"/>
      <c r="P348" s="135"/>
      <c r="Q348" s="135"/>
      <c r="R348" s="135"/>
      <c r="S348" s="135"/>
      <c r="T348" s="135"/>
      <c r="U348" s="135"/>
      <c r="V348" s="135"/>
    </row>
    <row r="349" spans="1:22" ht="18.45" customHeight="1" x14ac:dyDescent="0.25">
      <c r="A349" s="142" t="s">
        <v>789</v>
      </c>
      <c r="B349" s="143"/>
      <c r="C349" s="143"/>
      <c r="D349" s="143"/>
      <c r="E349" s="143"/>
      <c r="F349" s="143"/>
      <c r="G349" s="143"/>
      <c r="H349" s="143"/>
      <c r="I349" s="143"/>
      <c r="J349" s="143"/>
      <c r="K349" s="143"/>
      <c r="L349" s="143"/>
      <c r="M349" s="143"/>
      <c r="N349" s="143"/>
      <c r="O349" s="143"/>
      <c r="P349" s="143"/>
      <c r="Q349" s="143"/>
      <c r="R349" s="143"/>
      <c r="S349" s="143"/>
      <c r="T349" s="143"/>
      <c r="U349" s="143"/>
      <c r="V349" s="143"/>
    </row>
    <row r="350" spans="1:22" ht="125.4" x14ac:dyDescent="0.25">
      <c r="A350" s="136">
        <v>207</v>
      </c>
      <c r="B350" s="137">
        <v>210</v>
      </c>
      <c r="C350" s="138" t="s">
        <v>790</v>
      </c>
      <c r="D350" s="139" t="s">
        <v>192</v>
      </c>
      <c r="E350" s="140">
        <v>7.98</v>
      </c>
      <c r="F350" s="141" t="s">
        <v>791</v>
      </c>
      <c r="G350" s="140">
        <v>1.29</v>
      </c>
      <c r="H350" s="140" t="s">
        <v>792</v>
      </c>
      <c r="I350" s="140" t="s">
        <v>793</v>
      </c>
      <c r="J350" s="140">
        <v>3</v>
      </c>
      <c r="K350" s="140" t="s">
        <v>794</v>
      </c>
      <c r="L350" s="141" t="s">
        <v>795</v>
      </c>
      <c r="M350" s="141"/>
      <c r="N350" s="141" t="s">
        <v>80</v>
      </c>
      <c r="O350" s="141"/>
      <c r="P350" s="141"/>
      <c r="Q350" s="141"/>
      <c r="R350" s="141"/>
      <c r="S350" s="141"/>
      <c r="T350" s="141"/>
      <c r="U350" s="141"/>
      <c r="V350" s="141">
        <v>14</v>
      </c>
    </row>
    <row r="351" spans="1:22" ht="19.350000000000001" customHeight="1" x14ac:dyDescent="0.25">
      <c r="A351" s="128" t="s">
        <v>796</v>
      </c>
      <c r="B351" s="129"/>
      <c r="C351" s="129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</row>
    <row r="352" spans="1:22" ht="57" x14ac:dyDescent="0.25">
      <c r="A352" s="130">
        <v>208</v>
      </c>
      <c r="B352" s="131">
        <v>211</v>
      </c>
      <c r="C352" s="132" t="s">
        <v>797</v>
      </c>
      <c r="D352" s="133" t="s">
        <v>798</v>
      </c>
      <c r="E352" s="134">
        <v>2509.37</v>
      </c>
      <c r="F352" s="135" t="s">
        <v>799</v>
      </c>
      <c r="G352" s="134"/>
      <c r="H352" s="134" t="s">
        <v>800</v>
      </c>
      <c r="I352" s="134" t="s">
        <v>801</v>
      </c>
      <c r="J352" s="134"/>
      <c r="K352" s="134" t="s">
        <v>802</v>
      </c>
      <c r="L352" s="135" t="s">
        <v>803</v>
      </c>
      <c r="M352" s="135"/>
      <c r="N352" s="135" t="s">
        <v>80</v>
      </c>
      <c r="O352" s="135"/>
      <c r="P352" s="135"/>
      <c r="Q352" s="135"/>
      <c r="R352" s="135"/>
      <c r="S352" s="135"/>
      <c r="T352" s="135"/>
      <c r="U352" s="135"/>
      <c r="V352" s="135"/>
    </row>
    <row r="353" spans="1:22" ht="18.45" customHeight="1" x14ac:dyDescent="0.25">
      <c r="A353" s="142" t="s">
        <v>804</v>
      </c>
      <c r="B353" s="143"/>
      <c r="C353" s="143"/>
      <c r="D353" s="143"/>
      <c r="E353" s="143"/>
      <c r="F353" s="143"/>
      <c r="G353" s="143"/>
      <c r="H353" s="143"/>
      <c r="I353" s="143"/>
      <c r="J353" s="143"/>
      <c r="K353" s="143"/>
      <c r="L353" s="143"/>
      <c r="M353" s="143"/>
      <c r="N353" s="143"/>
      <c r="O353" s="143"/>
      <c r="P353" s="143"/>
      <c r="Q353" s="143"/>
      <c r="R353" s="143"/>
      <c r="S353" s="143"/>
      <c r="T353" s="143"/>
      <c r="U353" s="143"/>
      <c r="V353" s="143"/>
    </row>
    <row r="354" spans="1:22" ht="57" x14ac:dyDescent="0.25">
      <c r="A354" s="130">
        <v>209</v>
      </c>
      <c r="B354" s="131">
        <v>212</v>
      </c>
      <c r="C354" s="132" t="s">
        <v>96</v>
      </c>
      <c r="D354" s="133" t="s">
        <v>436</v>
      </c>
      <c r="E354" s="134">
        <v>508.07</v>
      </c>
      <c r="F354" s="135" t="s">
        <v>98</v>
      </c>
      <c r="G354" s="134">
        <v>1.03</v>
      </c>
      <c r="H354" s="134" t="s">
        <v>805</v>
      </c>
      <c r="I354" s="134" t="s">
        <v>806</v>
      </c>
      <c r="J354" s="134"/>
      <c r="K354" s="134" t="s">
        <v>807</v>
      </c>
      <c r="L354" s="135" t="s">
        <v>808</v>
      </c>
      <c r="M354" s="135"/>
      <c r="N354" s="135" t="s">
        <v>80</v>
      </c>
      <c r="O354" s="135"/>
      <c r="P354" s="135"/>
      <c r="Q354" s="135"/>
      <c r="R354" s="135"/>
      <c r="S354" s="135"/>
      <c r="T354" s="135"/>
      <c r="U354" s="135"/>
      <c r="V354" s="135"/>
    </row>
    <row r="355" spans="1:22" ht="18.45" customHeight="1" x14ac:dyDescent="0.25">
      <c r="A355" s="142" t="s">
        <v>421</v>
      </c>
      <c r="B355" s="143"/>
      <c r="C355" s="143"/>
      <c r="D355" s="143"/>
      <c r="E355" s="143"/>
      <c r="F355" s="143"/>
      <c r="G355" s="143"/>
      <c r="H355" s="143"/>
      <c r="I355" s="143"/>
      <c r="J355" s="143"/>
      <c r="K355" s="143"/>
      <c r="L355" s="143"/>
      <c r="M355" s="143"/>
      <c r="N355" s="143"/>
      <c r="O355" s="143"/>
      <c r="P355" s="143"/>
      <c r="Q355" s="143"/>
      <c r="R355" s="143"/>
      <c r="S355" s="143"/>
      <c r="T355" s="143"/>
      <c r="U355" s="143"/>
      <c r="V355" s="143"/>
    </row>
    <row r="356" spans="1:22" ht="57" x14ac:dyDescent="0.25">
      <c r="A356" s="130">
        <v>210</v>
      </c>
      <c r="B356" s="131">
        <v>213</v>
      </c>
      <c r="C356" s="132" t="s">
        <v>96</v>
      </c>
      <c r="D356" s="133" t="s">
        <v>422</v>
      </c>
      <c r="E356" s="134">
        <v>508.07</v>
      </c>
      <c r="F356" s="135" t="s">
        <v>98</v>
      </c>
      <c r="G356" s="134">
        <v>1.03</v>
      </c>
      <c r="H356" s="134" t="s">
        <v>423</v>
      </c>
      <c r="I356" s="134" t="s">
        <v>424</v>
      </c>
      <c r="J356" s="134"/>
      <c r="K356" s="134" t="s">
        <v>425</v>
      </c>
      <c r="L356" s="135" t="s">
        <v>426</v>
      </c>
      <c r="M356" s="135"/>
      <c r="N356" s="135" t="s">
        <v>80</v>
      </c>
      <c r="O356" s="135"/>
      <c r="P356" s="135"/>
      <c r="Q356" s="135"/>
      <c r="R356" s="135"/>
      <c r="S356" s="135"/>
      <c r="T356" s="135"/>
      <c r="U356" s="135"/>
      <c r="V356" s="135"/>
    </row>
    <row r="357" spans="1:22" ht="18.45" customHeight="1" x14ac:dyDescent="0.25">
      <c r="A357" s="142" t="s">
        <v>809</v>
      </c>
      <c r="B357" s="143"/>
      <c r="C357" s="143"/>
      <c r="D357" s="143"/>
      <c r="E357" s="143"/>
      <c r="F357" s="143"/>
      <c r="G357" s="143"/>
      <c r="H357" s="143"/>
      <c r="I357" s="143"/>
      <c r="J357" s="143"/>
      <c r="K357" s="143"/>
      <c r="L357" s="143"/>
      <c r="M357" s="143"/>
      <c r="N357" s="143"/>
      <c r="O357" s="143"/>
      <c r="P357" s="143"/>
      <c r="Q357" s="143"/>
      <c r="R357" s="143"/>
      <c r="S357" s="143"/>
      <c r="T357" s="143"/>
      <c r="U357" s="143"/>
      <c r="V357" s="143"/>
    </row>
    <row r="358" spans="1:22" ht="57" x14ac:dyDescent="0.25">
      <c r="A358" s="130">
        <v>211</v>
      </c>
      <c r="B358" s="131">
        <v>214</v>
      </c>
      <c r="C358" s="132" t="s">
        <v>96</v>
      </c>
      <c r="D358" s="133" t="s">
        <v>436</v>
      </c>
      <c r="E358" s="134">
        <v>508.07</v>
      </c>
      <c r="F358" s="135" t="s">
        <v>98</v>
      </c>
      <c r="G358" s="134">
        <v>1.03</v>
      </c>
      <c r="H358" s="134" t="s">
        <v>805</v>
      </c>
      <c r="I358" s="134" t="s">
        <v>806</v>
      </c>
      <c r="J358" s="134"/>
      <c r="K358" s="134" t="s">
        <v>807</v>
      </c>
      <c r="L358" s="135" t="s">
        <v>808</v>
      </c>
      <c r="M358" s="135"/>
      <c r="N358" s="135" t="s">
        <v>80</v>
      </c>
      <c r="O358" s="135"/>
      <c r="P358" s="135"/>
      <c r="Q358" s="135"/>
      <c r="R358" s="135"/>
      <c r="S358" s="135"/>
      <c r="T358" s="135"/>
      <c r="U358" s="135"/>
      <c r="V358" s="135"/>
    </row>
    <row r="359" spans="1:22" ht="18.45" customHeight="1" x14ac:dyDescent="0.25">
      <c r="A359" s="142" t="s">
        <v>810</v>
      </c>
      <c r="B359" s="143"/>
      <c r="C359" s="143"/>
      <c r="D359" s="143"/>
      <c r="E359" s="143"/>
      <c r="F359" s="143"/>
      <c r="G359" s="143"/>
      <c r="H359" s="143"/>
      <c r="I359" s="143"/>
      <c r="J359" s="143"/>
      <c r="K359" s="143"/>
      <c r="L359" s="143"/>
      <c r="M359" s="143"/>
      <c r="N359" s="143"/>
      <c r="O359" s="143"/>
      <c r="P359" s="143"/>
      <c r="Q359" s="143"/>
      <c r="R359" s="143"/>
      <c r="S359" s="143"/>
      <c r="T359" s="143"/>
      <c r="U359" s="143"/>
      <c r="V359" s="143"/>
    </row>
    <row r="360" spans="1:22" ht="68.400000000000006" x14ac:dyDescent="0.25">
      <c r="A360" s="130">
        <v>212</v>
      </c>
      <c r="B360" s="131">
        <v>215</v>
      </c>
      <c r="C360" s="132" t="s">
        <v>91</v>
      </c>
      <c r="D360" s="133" t="s">
        <v>811</v>
      </c>
      <c r="E360" s="134">
        <v>13.69</v>
      </c>
      <c r="F360" s="135">
        <v>13.69</v>
      </c>
      <c r="G360" s="134"/>
      <c r="H360" s="134" t="s">
        <v>812</v>
      </c>
      <c r="I360" s="134">
        <v>9</v>
      </c>
      <c r="J360" s="134"/>
      <c r="K360" s="134" t="s">
        <v>813</v>
      </c>
      <c r="L360" s="135">
        <v>94</v>
      </c>
      <c r="M360" s="135"/>
      <c r="N360" s="135" t="s">
        <v>80</v>
      </c>
      <c r="O360" s="135"/>
      <c r="P360" s="135"/>
      <c r="Q360" s="135"/>
      <c r="R360" s="135"/>
      <c r="S360" s="135"/>
      <c r="T360" s="135"/>
      <c r="U360" s="135"/>
      <c r="V360" s="135"/>
    </row>
    <row r="361" spans="1:22" ht="18.45" customHeight="1" x14ac:dyDescent="0.25">
      <c r="A361" s="142" t="s">
        <v>789</v>
      </c>
      <c r="B361" s="143"/>
      <c r="C361" s="143"/>
      <c r="D361" s="143"/>
      <c r="E361" s="143"/>
      <c r="F361" s="143"/>
      <c r="G361" s="143"/>
      <c r="H361" s="143"/>
      <c r="I361" s="143"/>
      <c r="J361" s="143"/>
      <c r="K361" s="143"/>
      <c r="L361" s="143"/>
      <c r="M361" s="143"/>
      <c r="N361" s="143"/>
      <c r="O361" s="143"/>
      <c r="P361" s="143"/>
      <c r="Q361" s="143"/>
      <c r="R361" s="143"/>
      <c r="S361" s="143"/>
      <c r="T361" s="143"/>
      <c r="U361" s="143"/>
      <c r="V361" s="143"/>
    </row>
    <row r="362" spans="1:22" ht="68.400000000000006" x14ac:dyDescent="0.25">
      <c r="A362" s="130">
        <v>213</v>
      </c>
      <c r="B362" s="131">
        <v>216</v>
      </c>
      <c r="C362" s="132" t="s">
        <v>91</v>
      </c>
      <c r="D362" s="133" t="s">
        <v>811</v>
      </c>
      <c r="E362" s="134">
        <v>13.69</v>
      </c>
      <c r="F362" s="135">
        <v>13.69</v>
      </c>
      <c r="G362" s="134"/>
      <c r="H362" s="134" t="s">
        <v>812</v>
      </c>
      <c r="I362" s="134">
        <v>9</v>
      </c>
      <c r="J362" s="134"/>
      <c r="K362" s="134" t="s">
        <v>813</v>
      </c>
      <c r="L362" s="135">
        <v>94</v>
      </c>
      <c r="M362" s="135"/>
      <c r="N362" s="135" t="s">
        <v>80</v>
      </c>
      <c r="O362" s="135"/>
      <c r="P362" s="135"/>
      <c r="Q362" s="135"/>
      <c r="R362" s="135"/>
      <c r="S362" s="135"/>
      <c r="T362" s="135"/>
      <c r="U362" s="135"/>
      <c r="V362" s="135"/>
    </row>
    <row r="363" spans="1:22" ht="68.400000000000006" x14ac:dyDescent="0.25">
      <c r="A363" s="130">
        <v>214</v>
      </c>
      <c r="B363" s="131">
        <v>217</v>
      </c>
      <c r="C363" s="132" t="s">
        <v>598</v>
      </c>
      <c r="D363" s="133" t="s">
        <v>120</v>
      </c>
      <c r="E363" s="134">
        <v>1010.59</v>
      </c>
      <c r="F363" s="135" t="s">
        <v>599</v>
      </c>
      <c r="G363" s="134">
        <v>5.16</v>
      </c>
      <c r="H363" s="134" t="s">
        <v>618</v>
      </c>
      <c r="I363" s="134" t="s">
        <v>524</v>
      </c>
      <c r="J363" s="134"/>
      <c r="K363" s="134" t="s">
        <v>619</v>
      </c>
      <c r="L363" s="135" t="s">
        <v>620</v>
      </c>
      <c r="M363" s="135"/>
      <c r="N363" s="135" t="s">
        <v>80</v>
      </c>
      <c r="O363" s="135"/>
      <c r="P363" s="135"/>
      <c r="Q363" s="135"/>
      <c r="R363" s="135"/>
      <c r="S363" s="135"/>
      <c r="T363" s="135"/>
      <c r="U363" s="135"/>
      <c r="V363" s="135"/>
    </row>
    <row r="364" spans="1:22" ht="45.6" x14ac:dyDescent="0.25">
      <c r="A364" s="130">
        <v>215</v>
      </c>
      <c r="B364" s="131">
        <v>218</v>
      </c>
      <c r="C364" s="132" t="s">
        <v>621</v>
      </c>
      <c r="D364" s="133" t="s">
        <v>236</v>
      </c>
      <c r="E364" s="134">
        <v>43.5</v>
      </c>
      <c r="F364" s="135" t="s">
        <v>622</v>
      </c>
      <c r="G364" s="134"/>
      <c r="H364" s="134">
        <v>44</v>
      </c>
      <c r="I364" s="134" t="s">
        <v>346</v>
      </c>
      <c r="J364" s="134"/>
      <c r="K364" s="134">
        <v>116</v>
      </c>
      <c r="L364" s="135" t="s">
        <v>623</v>
      </c>
      <c r="M364" s="135"/>
      <c r="N364" s="135" t="s">
        <v>86</v>
      </c>
      <c r="O364" s="135"/>
      <c r="P364" s="135"/>
      <c r="Q364" s="135"/>
      <c r="R364" s="135"/>
      <c r="S364" s="135"/>
      <c r="T364" s="135"/>
      <c r="U364" s="135"/>
      <c r="V364" s="135"/>
    </row>
    <row r="365" spans="1:22" ht="79.8" x14ac:dyDescent="0.25">
      <c r="A365" s="130">
        <v>216</v>
      </c>
      <c r="B365" s="131">
        <v>219</v>
      </c>
      <c r="C365" s="132" t="s">
        <v>72</v>
      </c>
      <c r="D365" s="133" t="s">
        <v>137</v>
      </c>
      <c r="E365" s="134">
        <v>2435.67</v>
      </c>
      <c r="F365" s="135" t="s">
        <v>74</v>
      </c>
      <c r="G365" s="134" t="s">
        <v>75</v>
      </c>
      <c r="H365" s="134" t="s">
        <v>540</v>
      </c>
      <c r="I365" s="134" t="s">
        <v>541</v>
      </c>
      <c r="J365" s="134">
        <v>1</v>
      </c>
      <c r="K365" s="134" t="s">
        <v>542</v>
      </c>
      <c r="L365" s="135" t="s">
        <v>543</v>
      </c>
      <c r="M365" s="135"/>
      <c r="N365" s="135" t="s">
        <v>80</v>
      </c>
      <c r="O365" s="135"/>
      <c r="P365" s="135"/>
      <c r="Q365" s="135"/>
      <c r="R365" s="135"/>
      <c r="S365" s="135"/>
      <c r="T365" s="135"/>
      <c r="U365" s="135"/>
      <c r="V365" s="135">
        <v>6</v>
      </c>
    </row>
    <row r="366" spans="1:22" ht="57" x14ac:dyDescent="0.25">
      <c r="A366" s="130">
        <v>217</v>
      </c>
      <c r="B366" s="131">
        <v>220</v>
      </c>
      <c r="C366" s="132" t="s">
        <v>574</v>
      </c>
      <c r="D366" s="133" t="s">
        <v>120</v>
      </c>
      <c r="E366" s="134">
        <v>1320.82</v>
      </c>
      <c r="F366" s="135" t="s">
        <v>165</v>
      </c>
      <c r="G366" s="134"/>
      <c r="H366" s="134" t="s">
        <v>166</v>
      </c>
      <c r="I366" s="134" t="s">
        <v>167</v>
      </c>
      <c r="J366" s="134"/>
      <c r="K366" s="134" t="s">
        <v>168</v>
      </c>
      <c r="L366" s="135" t="s">
        <v>169</v>
      </c>
      <c r="M366" s="135"/>
      <c r="N366" s="135" t="s">
        <v>80</v>
      </c>
      <c r="O366" s="135"/>
      <c r="P366" s="135"/>
      <c r="Q366" s="135"/>
      <c r="R366" s="135"/>
      <c r="S366" s="135"/>
      <c r="T366" s="135"/>
      <c r="U366" s="135"/>
      <c r="V366" s="135"/>
    </row>
    <row r="367" spans="1:22" ht="18.45" customHeight="1" x14ac:dyDescent="0.25">
      <c r="A367" s="142" t="s">
        <v>789</v>
      </c>
      <c r="B367" s="143"/>
      <c r="C367" s="143"/>
      <c r="D367" s="143"/>
      <c r="E367" s="143"/>
      <c r="F367" s="143"/>
      <c r="G367" s="143"/>
      <c r="H367" s="143"/>
      <c r="I367" s="143"/>
      <c r="J367" s="143"/>
      <c r="K367" s="143"/>
      <c r="L367" s="143"/>
      <c r="M367" s="143"/>
      <c r="N367" s="143"/>
      <c r="O367" s="143"/>
      <c r="P367" s="143"/>
      <c r="Q367" s="143"/>
      <c r="R367" s="143"/>
      <c r="S367" s="143"/>
      <c r="T367" s="143"/>
      <c r="U367" s="143"/>
      <c r="V367" s="143"/>
    </row>
    <row r="368" spans="1:22" ht="68.400000000000006" x14ac:dyDescent="0.25">
      <c r="A368" s="130">
        <v>218</v>
      </c>
      <c r="B368" s="131">
        <v>221</v>
      </c>
      <c r="C368" s="132" t="s">
        <v>91</v>
      </c>
      <c r="D368" s="133" t="s">
        <v>811</v>
      </c>
      <c r="E368" s="134">
        <v>13.69</v>
      </c>
      <c r="F368" s="135">
        <v>13.69</v>
      </c>
      <c r="G368" s="134"/>
      <c r="H368" s="134" t="s">
        <v>812</v>
      </c>
      <c r="I368" s="134">
        <v>9</v>
      </c>
      <c r="J368" s="134"/>
      <c r="K368" s="134" t="s">
        <v>813</v>
      </c>
      <c r="L368" s="135">
        <v>94</v>
      </c>
      <c r="M368" s="135"/>
      <c r="N368" s="135" t="s">
        <v>80</v>
      </c>
      <c r="O368" s="135"/>
      <c r="P368" s="135"/>
      <c r="Q368" s="135"/>
      <c r="R368" s="135"/>
      <c r="S368" s="135"/>
      <c r="T368" s="135"/>
      <c r="U368" s="135"/>
      <c r="V368" s="135"/>
    </row>
    <row r="369" spans="1:22" ht="68.400000000000006" x14ac:dyDescent="0.25">
      <c r="A369" s="130">
        <v>219</v>
      </c>
      <c r="B369" s="131">
        <v>222</v>
      </c>
      <c r="C369" s="132" t="s">
        <v>598</v>
      </c>
      <c r="D369" s="133" t="s">
        <v>120</v>
      </c>
      <c r="E369" s="134">
        <v>1010.59</v>
      </c>
      <c r="F369" s="135" t="s">
        <v>599</v>
      </c>
      <c r="G369" s="134">
        <v>5.16</v>
      </c>
      <c r="H369" s="134" t="s">
        <v>618</v>
      </c>
      <c r="I369" s="134" t="s">
        <v>524</v>
      </c>
      <c r="J369" s="134"/>
      <c r="K369" s="134" t="s">
        <v>619</v>
      </c>
      <c r="L369" s="135" t="s">
        <v>620</v>
      </c>
      <c r="M369" s="135"/>
      <c r="N369" s="135" t="s">
        <v>80</v>
      </c>
      <c r="O369" s="135"/>
      <c r="P369" s="135"/>
      <c r="Q369" s="135"/>
      <c r="R369" s="135"/>
      <c r="S369" s="135"/>
      <c r="T369" s="135"/>
      <c r="U369" s="135"/>
      <c r="V369" s="135"/>
    </row>
    <row r="370" spans="1:22" ht="45.6" x14ac:dyDescent="0.25">
      <c r="A370" s="130">
        <v>220</v>
      </c>
      <c r="B370" s="131">
        <v>223</v>
      </c>
      <c r="C370" s="132" t="s">
        <v>621</v>
      </c>
      <c r="D370" s="133" t="s">
        <v>236</v>
      </c>
      <c r="E370" s="134">
        <v>43.5</v>
      </c>
      <c r="F370" s="135" t="s">
        <v>622</v>
      </c>
      <c r="G370" s="134"/>
      <c r="H370" s="134">
        <v>44</v>
      </c>
      <c r="I370" s="134" t="s">
        <v>346</v>
      </c>
      <c r="J370" s="134"/>
      <c r="K370" s="134">
        <v>116</v>
      </c>
      <c r="L370" s="135" t="s">
        <v>623</v>
      </c>
      <c r="M370" s="135"/>
      <c r="N370" s="135" t="s">
        <v>86</v>
      </c>
      <c r="O370" s="135"/>
      <c r="P370" s="135"/>
      <c r="Q370" s="135"/>
      <c r="R370" s="135"/>
      <c r="S370" s="135"/>
      <c r="T370" s="135"/>
      <c r="U370" s="135"/>
      <c r="V370" s="135"/>
    </row>
    <row r="371" spans="1:22" ht="18.45" customHeight="1" x14ac:dyDescent="0.25">
      <c r="A371" s="142" t="s">
        <v>680</v>
      </c>
      <c r="B371" s="143"/>
      <c r="C371" s="143"/>
      <c r="D371" s="143"/>
      <c r="E371" s="143"/>
      <c r="F371" s="143"/>
      <c r="G371" s="143"/>
      <c r="H371" s="143"/>
      <c r="I371" s="143"/>
      <c r="J371" s="143"/>
      <c r="K371" s="143"/>
      <c r="L371" s="143"/>
      <c r="M371" s="143"/>
      <c r="N371" s="143"/>
      <c r="O371" s="143"/>
      <c r="P371" s="143"/>
      <c r="Q371" s="143"/>
      <c r="R371" s="143"/>
      <c r="S371" s="143"/>
      <c r="T371" s="143"/>
      <c r="U371" s="143"/>
      <c r="V371" s="143"/>
    </row>
    <row r="372" spans="1:22" ht="57" x14ac:dyDescent="0.25">
      <c r="A372" s="130">
        <v>221</v>
      </c>
      <c r="B372" s="131">
        <v>224</v>
      </c>
      <c r="C372" s="132" t="s">
        <v>96</v>
      </c>
      <c r="D372" s="133" t="s">
        <v>436</v>
      </c>
      <c r="E372" s="134">
        <v>508.07</v>
      </c>
      <c r="F372" s="135" t="s">
        <v>98</v>
      </c>
      <c r="G372" s="134">
        <v>1.03</v>
      </c>
      <c r="H372" s="134" t="s">
        <v>805</v>
      </c>
      <c r="I372" s="134" t="s">
        <v>806</v>
      </c>
      <c r="J372" s="134"/>
      <c r="K372" s="134" t="s">
        <v>807</v>
      </c>
      <c r="L372" s="135" t="s">
        <v>808</v>
      </c>
      <c r="M372" s="135"/>
      <c r="N372" s="135" t="s">
        <v>80</v>
      </c>
      <c r="O372" s="135"/>
      <c r="P372" s="135"/>
      <c r="Q372" s="135"/>
      <c r="R372" s="135"/>
      <c r="S372" s="135"/>
      <c r="T372" s="135"/>
      <c r="U372" s="135"/>
      <c r="V372" s="135"/>
    </row>
    <row r="373" spans="1:22" ht="18.45" customHeight="1" x14ac:dyDescent="0.25">
      <c r="A373" s="142" t="s">
        <v>421</v>
      </c>
      <c r="B373" s="143"/>
      <c r="C373" s="143"/>
      <c r="D373" s="143"/>
      <c r="E373" s="143"/>
      <c r="F373" s="143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3"/>
      <c r="R373" s="143"/>
      <c r="S373" s="143"/>
      <c r="T373" s="143"/>
      <c r="U373" s="143"/>
      <c r="V373" s="143"/>
    </row>
    <row r="374" spans="1:22" ht="68.400000000000006" x14ac:dyDescent="0.25">
      <c r="A374" s="136">
        <v>222</v>
      </c>
      <c r="B374" s="137">
        <v>225</v>
      </c>
      <c r="C374" s="138" t="s">
        <v>295</v>
      </c>
      <c r="D374" s="139" t="s">
        <v>120</v>
      </c>
      <c r="E374" s="140">
        <v>4104.3</v>
      </c>
      <c r="F374" s="141" t="s">
        <v>296</v>
      </c>
      <c r="G374" s="140">
        <v>1.03</v>
      </c>
      <c r="H374" s="140" t="s">
        <v>297</v>
      </c>
      <c r="I374" s="140" t="s">
        <v>298</v>
      </c>
      <c r="J374" s="140"/>
      <c r="K374" s="140" t="s">
        <v>299</v>
      </c>
      <c r="L374" s="141" t="s">
        <v>300</v>
      </c>
      <c r="M374" s="141"/>
      <c r="N374" s="141" t="s">
        <v>80</v>
      </c>
      <c r="O374" s="141"/>
      <c r="P374" s="141"/>
      <c r="Q374" s="141"/>
      <c r="R374" s="141"/>
      <c r="S374" s="141"/>
      <c r="T374" s="141"/>
      <c r="U374" s="141"/>
      <c r="V374" s="141"/>
    </row>
    <row r="375" spans="1:22" ht="19.350000000000001" customHeight="1" x14ac:dyDescent="0.25">
      <c r="A375" s="128" t="s">
        <v>814</v>
      </c>
      <c r="B375" s="129"/>
      <c r="C375" s="129"/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</row>
    <row r="376" spans="1:22" ht="18.45" customHeight="1" x14ac:dyDescent="0.25">
      <c r="A376" s="142" t="s">
        <v>421</v>
      </c>
      <c r="B376" s="143"/>
      <c r="C376" s="143"/>
      <c r="D376" s="143"/>
      <c r="E376" s="143"/>
      <c r="F376" s="143"/>
      <c r="G376" s="143"/>
      <c r="H376" s="143"/>
      <c r="I376" s="143"/>
      <c r="J376" s="143"/>
      <c r="K376" s="143"/>
      <c r="L376" s="143"/>
      <c r="M376" s="143"/>
      <c r="N376" s="143"/>
      <c r="O376" s="143"/>
      <c r="P376" s="143"/>
      <c r="Q376" s="143"/>
      <c r="R376" s="143"/>
      <c r="S376" s="143"/>
      <c r="T376" s="143"/>
      <c r="U376" s="143"/>
      <c r="V376" s="143"/>
    </row>
    <row r="377" spans="1:22" ht="57" x14ac:dyDescent="0.25">
      <c r="A377" s="130">
        <v>223</v>
      </c>
      <c r="B377" s="131">
        <v>226</v>
      </c>
      <c r="C377" s="132" t="s">
        <v>96</v>
      </c>
      <c r="D377" s="133" t="s">
        <v>97</v>
      </c>
      <c r="E377" s="134">
        <v>508.07</v>
      </c>
      <c r="F377" s="135" t="s">
        <v>98</v>
      </c>
      <c r="G377" s="134">
        <v>1.03</v>
      </c>
      <c r="H377" s="134" t="s">
        <v>99</v>
      </c>
      <c r="I377" s="134" t="s">
        <v>100</v>
      </c>
      <c r="J377" s="134"/>
      <c r="K377" s="134" t="s">
        <v>101</v>
      </c>
      <c r="L377" s="135" t="s">
        <v>102</v>
      </c>
      <c r="M377" s="135"/>
      <c r="N377" s="135" t="s">
        <v>80</v>
      </c>
      <c r="O377" s="135"/>
      <c r="P377" s="135"/>
      <c r="Q377" s="135"/>
      <c r="R377" s="135"/>
      <c r="S377" s="135"/>
      <c r="T377" s="135"/>
      <c r="U377" s="135"/>
      <c r="V377" s="135"/>
    </row>
    <row r="378" spans="1:22" ht="18.45" customHeight="1" x14ac:dyDescent="0.25">
      <c r="A378" s="142" t="s">
        <v>680</v>
      </c>
      <c r="B378" s="143"/>
      <c r="C378" s="143"/>
      <c r="D378" s="143"/>
      <c r="E378" s="143"/>
      <c r="F378" s="143"/>
      <c r="G378" s="143"/>
      <c r="H378" s="143"/>
      <c r="I378" s="143"/>
      <c r="J378" s="143"/>
      <c r="K378" s="143"/>
      <c r="L378" s="143"/>
      <c r="M378" s="143"/>
      <c r="N378" s="143"/>
      <c r="O378" s="143"/>
      <c r="P378" s="143"/>
      <c r="Q378" s="143"/>
      <c r="R378" s="143"/>
      <c r="S378" s="143"/>
      <c r="T378" s="143"/>
      <c r="U378" s="143"/>
      <c r="V378" s="143"/>
    </row>
    <row r="379" spans="1:22" ht="68.400000000000006" x14ac:dyDescent="0.25">
      <c r="A379" s="130">
        <v>224</v>
      </c>
      <c r="B379" s="131">
        <v>227</v>
      </c>
      <c r="C379" s="132" t="s">
        <v>91</v>
      </c>
      <c r="D379" s="133" t="s">
        <v>811</v>
      </c>
      <c r="E379" s="134">
        <v>13.69</v>
      </c>
      <c r="F379" s="135">
        <v>13.69</v>
      </c>
      <c r="G379" s="134"/>
      <c r="H379" s="134" t="s">
        <v>812</v>
      </c>
      <c r="I379" s="134">
        <v>9</v>
      </c>
      <c r="J379" s="134"/>
      <c r="K379" s="134" t="s">
        <v>813</v>
      </c>
      <c r="L379" s="135">
        <v>94</v>
      </c>
      <c r="M379" s="135"/>
      <c r="N379" s="135" t="s">
        <v>80</v>
      </c>
      <c r="O379" s="135"/>
      <c r="P379" s="135"/>
      <c r="Q379" s="135"/>
      <c r="R379" s="135"/>
      <c r="S379" s="135"/>
      <c r="T379" s="135"/>
      <c r="U379" s="135"/>
      <c r="V379" s="135"/>
    </row>
    <row r="380" spans="1:22" ht="79.8" x14ac:dyDescent="0.25">
      <c r="A380" s="130">
        <v>225</v>
      </c>
      <c r="B380" s="131">
        <v>228</v>
      </c>
      <c r="C380" s="132" t="s">
        <v>72</v>
      </c>
      <c r="D380" s="133" t="s">
        <v>436</v>
      </c>
      <c r="E380" s="134">
        <v>2435.67</v>
      </c>
      <c r="F380" s="135" t="s">
        <v>74</v>
      </c>
      <c r="G380" s="134" t="s">
        <v>75</v>
      </c>
      <c r="H380" s="134" t="s">
        <v>451</v>
      </c>
      <c r="I380" s="134" t="s">
        <v>452</v>
      </c>
      <c r="J380" s="134">
        <v>2</v>
      </c>
      <c r="K380" s="134" t="s">
        <v>453</v>
      </c>
      <c r="L380" s="135" t="s">
        <v>454</v>
      </c>
      <c r="M380" s="135"/>
      <c r="N380" s="135" t="s">
        <v>80</v>
      </c>
      <c r="O380" s="135"/>
      <c r="P380" s="135"/>
      <c r="Q380" s="135"/>
      <c r="R380" s="135"/>
      <c r="S380" s="135"/>
      <c r="T380" s="135"/>
      <c r="U380" s="135"/>
      <c r="V380" s="135">
        <v>9</v>
      </c>
    </row>
    <row r="381" spans="1:22" ht="18.45" customHeight="1" x14ac:dyDescent="0.25">
      <c r="A381" s="142" t="s">
        <v>815</v>
      </c>
      <c r="B381" s="143"/>
      <c r="C381" s="143"/>
      <c r="D381" s="143"/>
      <c r="E381" s="143"/>
      <c r="F381" s="143"/>
      <c r="G381" s="143"/>
      <c r="H381" s="143"/>
      <c r="I381" s="143"/>
      <c r="J381" s="143"/>
      <c r="K381" s="143"/>
      <c r="L381" s="143"/>
      <c r="M381" s="143"/>
      <c r="N381" s="143"/>
      <c r="O381" s="143"/>
      <c r="P381" s="143"/>
      <c r="Q381" s="143"/>
      <c r="R381" s="143"/>
      <c r="S381" s="143"/>
      <c r="T381" s="143"/>
      <c r="U381" s="143"/>
      <c r="V381" s="143"/>
    </row>
    <row r="382" spans="1:22" ht="68.400000000000006" x14ac:dyDescent="0.25">
      <c r="A382" s="130">
        <v>226</v>
      </c>
      <c r="B382" s="131">
        <v>229</v>
      </c>
      <c r="C382" s="132" t="s">
        <v>91</v>
      </c>
      <c r="D382" s="133" t="s">
        <v>811</v>
      </c>
      <c r="E382" s="134">
        <v>13.69</v>
      </c>
      <c r="F382" s="135">
        <v>13.69</v>
      </c>
      <c r="G382" s="134"/>
      <c r="H382" s="134" t="s">
        <v>812</v>
      </c>
      <c r="I382" s="134">
        <v>9</v>
      </c>
      <c r="J382" s="134"/>
      <c r="K382" s="134" t="s">
        <v>813</v>
      </c>
      <c r="L382" s="135">
        <v>94</v>
      </c>
      <c r="M382" s="135"/>
      <c r="N382" s="135" t="s">
        <v>80</v>
      </c>
      <c r="O382" s="135"/>
      <c r="P382" s="135"/>
      <c r="Q382" s="135"/>
      <c r="R382" s="135"/>
      <c r="S382" s="135"/>
      <c r="T382" s="135"/>
      <c r="U382" s="135"/>
      <c r="V382" s="135"/>
    </row>
    <row r="383" spans="1:22" ht="68.400000000000006" x14ac:dyDescent="0.25">
      <c r="A383" s="130">
        <v>227</v>
      </c>
      <c r="B383" s="131">
        <v>230</v>
      </c>
      <c r="C383" s="132" t="s">
        <v>598</v>
      </c>
      <c r="D383" s="133" t="s">
        <v>137</v>
      </c>
      <c r="E383" s="134">
        <v>1010.59</v>
      </c>
      <c r="F383" s="135" t="s">
        <v>599</v>
      </c>
      <c r="G383" s="134">
        <v>5.16</v>
      </c>
      <c r="H383" s="134" t="s">
        <v>600</v>
      </c>
      <c r="I383" s="134" t="s">
        <v>601</v>
      </c>
      <c r="J383" s="134"/>
      <c r="K383" s="134" t="s">
        <v>602</v>
      </c>
      <c r="L383" s="135" t="s">
        <v>603</v>
      </c>
      <c r="M383" s="135"/>
      <c r="N383" s="135" t="s">
        <v>80</v>
      </c>
      <c r="O383" s="135"/>
      <c r="P383" s="135"/>
      <c r="Q383" s="135"/>
      <c r="R383" s="135"/>
      <c r="S383" s="135"/>
      <c r="T383" s="135"/>
      <c r="U383" s="135"/>
      <c r="V383" s="135">
        <v>1</v>
      </c>
    </row>
    <row r="384" spans="1:22" ht="45.6" x14ac:dyDescent="0.25">
      <c r="A384" s="130">
        <v>228</v>
      </c>
      <c r="B384" s="131">
        <v>231</v>
      </c>
      <c r="C384" s="132" t="s">
        <v>621</v>
      </c>
      <c r="D384" s="133" t="s">
        <v>114</v>
      </c>
      <c r="E384" s="134">
        <v>43.5</v>
      </c>
      <c r="F384" s="135" t="s">
        <v>622</v>
      </c>
      <c r="G384" s="134"/>
      <c r="H384" s="134">
        <v>87</v>
      </c>
      <c r="I384" s="134" t="s">
        <v>816</v>
      </c>
      <c r="J384" s="134"/>
      <c r="K384" s="134">
        <v>233</v>
      </c>
      <c r="L384" s="135" t="s">
        <v>817</v>
      </c>
      <c r="M384" s="135"/>
      <c r="N384" s="135" t="s">
        <v>86</v>
      </c>
      <c r="O384" s="135"/>
      <c r="P384" s="135"/>
      <c r="Q384" s="135"/>
      <c r="R384" s="135"/>
      <c r="S384" s="135"/>
      <c r="T384" s="135"/>
      <c r="U384" s="135"/>
      <c r="V384" s="135"/>
    </row>
    <row r="385" spans="1:22" ht="18.45" customHeight="1" x14ac:dyDescent="0.25">
      <c r="A385" s="142" t="s">
        <v>818</v>
      </c>
      <c r="B385" s="143"/>
      <c r="C385" s="143"/>
      <c r="D385" s="143"/>
      <c r="E385" s="143"/>
      <c r="F385" s="143"/>
      <c r="G385" s="143"/>
      <c r="H385" s="143"/>
      <c r="I385" s="143"/>
      <c r="J385" s="143"/>
      <c r="K385" s="143"/>
      <c r="L385" s="143"/>
      <c r="M385" s="143"/>
      <c r="N385" s="143"/>
      <c r="O385" s="143"/>
      <c r="P385" s="143"/>
      <c r="Q385" s="143"/>
      <c r="R385" s="143"/>
      <c r="S385" s="143"/>
      <c r="T385" s="143"/>
      <c r="U385" s="143"/>
      <c r="V385" s="143"/>
    </row>
    <row r="386" spans="1:22" ht="68.400000000000006" x14ac:dyDescent="0.25">
      <c r="A386" s="130">
        <v>229</v>
      </c>
      <c r="B386" s="131">
        <v>232</v>
      </c>
      <c r="C386" s="132" t="s">
        <v>91</v>
      </c>
      <c r="D386" s="133" t="s">
        <v>811</v>
      </c>
      <c r="E386" s="134">
        <v>13.69</v>
      </c>
      <c r="F386" s="135">
        <v>13.69</v>
      </c>
      <c r="G386" s="134"/>
      <c r="H386" s="134" t="s">
        <v>812</v>
      </c>
      <c r="I386" s="134">
        <v>9</v>
      </c>
      <c r="J386" s="134"/>
      <c r="K386" s="134" t="s">
        <v>813</v>
      </c>
      <c r="L386" s="135">
        <v>94</v>
      </c>
      <c r="M386" s="135"/>
      <c r="N386" s="135" t="s">
        <v>80</v>
      </c>
      <c r="O386" s="135"/>
      <c r="P386" s="135"/>
      <c r="Q386" s="135"/>
      <c r="R386" s="135"/>
      <c r="S386" s="135"/>
      <c r="T386" s="135"/>
      <c r="U386" s="135"/>
      <c r="V386" s="135"/>
    </row>
    <row r="387" spans="1:22" ht="79.8" x14ac:dyDescent="0.25">
      <c r="A387" s="130">
        <v>230</v>
      </c>
      <c r="B387" s="131">
        <v>233</v>
      </c>
      <c r="C387" s="132" t="s">
        <v>72</v>
      </c>
      <c r="D387" s="133" t="s">
        <v>229</v>
      </c>
      <c r="E387" s="134">
        <v>2435.67</v>
      </c>
      <c r="F387" s="135" t="s">
        <v>74</v>
      </c>
      <c r="G387" s="134" t="s">
        <v>75</v>
      </c>
      <c r="H387" s="134" t="s">
        <v>819</v>
      </c>
      <c r="I387" s="134" t="s">
        <v>820</v>
      </c>
      <c r="J387" s="134">
        <v>1</v>
      </c>
      <c r="K387" s="134" t="s">
        <v>821</v>
      </c>
      <c r="L387" s="135" t="s">
        <v>822</v>
      </c>
      <c r="M387" s="135"/>
      <c r="N387" s="135" t="s">
        <v>80</v>
      </c>
      <c r="O387" s="135"/>
      <c r="P387" s="135"/>
      <c r="Q387" s="135"/>
      <c r="R387" s="135"/>
      <c r="S387" s="135"/>
      <c r="T387" s="135"/>
      <c r="U387" s="135"/>
      <c r="V387" s="135">
        <v>4</v>
      </c>
    </row>
    <row r="388" spans="1:22" ht="68.400000000000006" x14ac:dyDescent="0.25">
      <c r="A388" s="130">
        <v>231</v>
      </c>
      <c r="B388" s="131">
        <v>234</v>
      </c>
      <c r="C388" s="132" t="s">
        <v>119</v>
      </c>
      <c r="D388" s="133" t="s">
        <v>137</v>
      </c>
      <c r="E388" s="134">
        <v>2250.2399999999998</v>
      </c>
      <c r="F388" s="135" t="s">
        <v>121</v>
      </c>
      <c r="G388" s="134" t="s">
        <v>122</v>
      </c>
      <c r="H388" s="134" t="s">
        <v>138</v>
      </c>
      <c r="I388" s="134" t="s">
        <v>139</v>
      </c>
      <c r="J388" s="134"/>
      <c r="K388" s="134" t="s">
        <v>140</v>
      </c>
      <c r="L388" s="135" t="s">
        <v>141</v>
      </c>
      <c r="M388" s="135"/>
      <c r="N388" s="135" t="s">
        <v>80</v>
      </c>
      <c r="O388" s="135"/>
      <c r="P388" s="135"/>
      <c r="Q388" s="135"/>
      <c r="R388" s="135"/>
      <c r="S388" s="135"/>
      <c r="T388" s="135"/>
      <c r="U388" s="135"/>
      <c r="V388" s="135"/>
    </row>
    <row r="389" spans="1:22" ht="18.45" customHeight="1" x14ac:dyDescent="0.25">
      <c r="A389" s="142" t="s">
        <v>421</v>
      </c>
      <c r="B389" s="143"/>
      <c r="C389" s="143"/>
      <c r="D389" s="143"/>
      <c r="E389" s="143"/>
      <c r="F389" s="143"/>
      <c r="G389" s="143"/>
      <c r="H389" s="143"/>
      <c r="I389" s="143"/>
      <c r="J389" s="143"/>
      <c r="K389" s="143"/>
      <c r="L389" s="143"/>
      <c r="M389" s="143"/>
      <c r="N389" s="143"/>
      <c r="O389" s="143"/>
      <c r="P389" s="143"/>
      <c r="Q389" s="143"/>
      <c r="R389" s="143"/>
      <c r="S389" s="143"/>
      <c r="T389" s="143"/>
      <c r="U389" s="143"/>
      <c r="V389" s="143"/>
    </row>
    <row r="390" spans="1:22" ht="57" x14ac:dyDescent="0.25">
      <c r="A390" s="130">
        <v>232</v>
      </c>
      <c r="B390" s="131">
        <v>235</v>
      </c>
      <c r="C390" s="132" t="s">
        <v>96</v>
      </c>
      <c r="D390" s="133" t="s">
        <v>667</v>
      </c>
      <c r="E390" s="134">
        <v>508.07</v>
      </c>
      <c r="F390" s="135" t="s">
        <v>98</v>
      </c>
      <c r="G390" s="134">
        <v>1.03</v>
      </c>
      <c r="H390" s="134" t="s">
        <v>668</v>
      </c>
      <c r="I390" s="134" t="s">
        <v>669</v>
      </c>
      <c r="J390" s="134"/>
      <c r="K390" s="134" t="s">
        <v>670</v>
      </c>
      <c r="L390" s="135" t="s">
        <v>671</v>
      </c>
      <c r="M390" s="135"/>
      <c r="N390" s="135" t="s">
        <v>80</v>
      </c>
      <c r="O390" s="135"/>
      <c r="P390" s="135"/>
      <c r="Q390" s="135"/>
      <c r="R390" s="135"/>
      <c r="S390" s="135"/>
      <c r="T390" s="135"/>
      <c r="U390" s="135"/>
      <c r="V390" s="135">
        <v>1</v>
      </c>
    </row>
    <row r="391" spans="1:22" ht="18.45" customHeight="1" x14ac:dyDescent="0.25">
      <c r="A391" s="142" t="s">
        <v>823</v>
      </c>
      <c r="B391" s="143"/>
      <c r="C391" s="143"/>
      <c r="D391" s="143"/>
      <c r="E391" s="143"/>
      <c r="F391" s="143"/>
      <c r="G391" s="143"/>
      <c r="H391" s="143"/>
      <c r="I391" s="143"/>
      <c r="J391" s="143"/>
      <c r="K391" s="143"/>
      <c r="L391" s="143"/>
      <c r="M391" s="143"/>
      <c r="N391" s="143"/>
      <c r="O391" s="143"/>
      <c r="P391" s="143"/>
      <c r="Q391" s="143"/>
      <c r="R391" s="143"/>
      <c r="S391" s="143"/>
      <c r="T391" s="143"/>
      <c r="U391" s="143"/>
      <c r="V391" s="143"/>
    </row>
    <row r="392" spans="1:22" ht="57" x14ac:dyDescent="0.25">
      <c r="A392" s="130">
        <v>233</v>
      </c>
      <c r="B392" s="131">
        <v>236</v>
      </c>
      <c r="C392" s="132" t="s">
        <v>96</v>
      </c>
      <c r="D392" s="133" t="s">
        <v>436</v>
      </c>
      <c r="E392" s="134">
        <v>508.07</v>
      </c>
      <c r="F392" s="135" t="s">
        <v>98</v>
      </c>
      <c r="G392" s="134">
        <v>1.03</v>
      </c>
      <c r="H392" s="134" t="s">
        <v>805</v>
      </c>
      <c r="I392" s="134" t="s">
        <v>806</v>
      </c>
      <c r="J392" s="134"/>
      <c r="K392" s="134" t="s">
        <v>807</v>
      </c>
      <c r="L392" s="135" t="s">
        <v>808</v>
      </c>
      <c r="M392" s="135"/>
      <c r="N392" s="135" t="s">
        <v>80</v>
      </c>
      <c r="O392" s="135"/>
      <c r="P392" s="135"/>
      <c r="Q392" s="135"/>
      <c r="R392" s="135"/>
      <c r="S392" s="135"/>
      <c r="T392" s="135"/>
      <c r="U392" s="135"/>
      <c r="V392" s="135"/>
    </row>
    <row r="393" spans="1:22" ht="18.45" customHeight="1" x14ac:dyDescent="0.25">
      <c r="A393" s="142" t="s">
        <v>421</v>
      </c>
      <c r="B393" s="143"/>
      <c r="C393" s="143"/>
      <c r="D393" s="143"/>
      <c r="E393" s="143"/>
      <c r="F393" s="143"/>
      <c r="G393" s="143"/>
      <c r="H393" s="143"/>
      <c r="I393" s="143"/>
      <c r="J393" s="143"/>
      <c r="K393" s="143"/>
      <c r="L393" s="143"/>
      <c r="M393" s="143"/>
      <c r="N393" s="143"/>
      <c r="O393" s="143"/>
      <c r="P393" s="143"/>
      <c r="Q393" s="143"/>
      <c r="R393" s="143"/>
      <c r="S393" s="143"/>
      <c r="T393" s="143"/>
      <c r="U393" s="143"/>
      <c r="V393" s="143"/>
    </row>
    <row r="394" spans="1:22" ht="68.400000000000006" x14ac:dyDescent="0.25">
      <c r="A394" s="130">
        <v>234</v>
      </c>
      <c r="B394" s="131">
        <v>237</v>
      </c>
      <c r="C394" s="132" t="s">
        <v>295</v>
      </c>
      <c r="D394" s="133" t="s">
        <v>120</v>
      </c>
      <c r="E394" s="134">
        <v>4104.3</v>
      </c>
      <c r="F394" s="135" t="s">
        <v>296</v>
      </c>
      <c r="G394" s="134">
        <v>1.03</v>
      </c>
      <c r="H394" s="134" t="s">
        <v>297</v>
      </c>
      <c r="I394" s="134" t="s">
        <v>298</v>
      </c>
      <c r="J394" s="134"/>
      <c r="K394" s="134" t="s">
        <v>299</v>
      </c>
      <c r="L394" s="135" t="s">
        <v>300</v>
      </c>
      <c r="M394" s="135"/>
      <c r="N394" s="135" t="s">
        <v>80</v>
      </c>
      <c r="O394" s="135"/>
      <c r="P394" s="135"/>
      <c r="Q394" s="135"/>
      <c r="R394" s="135"/>
      <c r="S394" s="135"/>
      <c r="T394" s="135"/>
      <c r="U394" s="135"/>
      <c r="V394" s="135"/>
    </row>
    <row r="395" spans="1:22" ht="68.400000000000006" x14ac:dyDescent="0.25">
      <c r="A395" s="130">
        <v>235</v>
      </c>
      <c r="B395" s="131">
        <v>238</v>
      </c>
      <c r="C395" s="132" t="s">
        <v>247</v>
      </c>
      <c r="D395" s="133" t="s">
        <v>687</v>
      </c>
      <c r="E395" s="134">
        <v>78.430000000000007</v>
      </c>
      <c r="F395" s="135">
        <v>69.02</v>
      </c>
      <c r="G395" s="134" t="s">
        <v>249</v>
      </c>
      <c r="H395" s="134" t="s">
        <v>688</v>
      </c>
      <c r="I395" s="134">
        <v>50</v>
      </c>
      <c r="J395" s="134" t="s">
        <v>689</v>
      </c>
      <c r="K395" s="134" t="s">
        <v>690</v>
      </c>
      <c r="L395" s="135">
        <v>548</v>
      </c>
      <c r="M395" s="135"/>
      <c r="N395" s="135" t="s">
        <v>80</v>
      </c>
      <c r="O395" s="135"/>
      <c r="P395" s="135"/>
      <c r="Q395" s="135"/>
      <c r="R395" s="135"/>
      <c r="S395" s="135"/>
      <c r="T395" s="135"/>
      <c r="U395" s="135"/>
      <c r="V395" s="135" t="s">
        <v>691</v>
      </c>
    </row>
    <row r="396" spans="1:22" ht="57" x14ac:dyDescent="0.25">
      <c r="A396" s="130">
        <v>236</v>
      </c>
      <c r="B396" s="131">
        <v>239</v>
      </c>
      <c r="C396" s="132" t="s">
        <v>96</v>
      </c>
      <c r="D396" s="133" t="s">
        <v>436</v>
      </c>
      <c r="E396" s="134">
        <v>508.07</v>
      </c>
      <c r="F396" s="135" t="s">
        <v>98</v>
      </c>
      <c r="G396" s="134">
        <v>1.03</v>
      </c>
      <c r="H396" s="134" t="s">
        <v>805</v>
      </c>
      <c r="I396" s="134" t="s">
        <v>806</v>
      </c>
      <c r="J396" s="134"/>
      <c r="K396" s="134" t="s">
        <v>807</v>
      </c>
      <c r="L396" s="135" t="s">
        <v>808</v>
      </c>
      <c r="M396" s="135"/>
      <c r="N396" s="135" t="s">
        <v>80</v>
      </c>
      <c r="O396" s="135"/>
      <c r="P396" s="135"/>
      <c r="Q396" s="135"/>
      <c r="R396" s="135"/>
      <c r="S396" s="135"/>
      <c r="T396" s="135"/>
      <c r="U396" s="135"/>
      <c r="V396" s="135"/>
    </row>
    <row r="397" spans="1:22" ht="79.8" x14ac:dyDescent="0.25">
      <c r="A397" s="130">
        <v>237</v>
      </c>
      <c r="B397" s="131">
        <v>240</v>
      </c>
      <c r="C397" s="132" t="s">
        <v>824</v>
      </c>
      <c r="D397" s="133" t="s">
        <v>825</v>
      </c>
      <c r="E397" s="134">
        <v>1078.74</v>
      </c>
      <c r="F397" s="135" t="s">
        <v>826</v>
      </c>
      <c r="G397" s="134">
        <v>195.41</v>
      </c>
      <c r="H397" s="134"/>
      <c r="I397" s="134"/>
      <c r="J397" s="134"/>
      <c r="K397" s="134" t="s">
        <v>532</v>
      </c>
      <c r="L397" s="135">
        <v>3</v>
      </c>
      <c r="M397" s="135"/>
      <c r="N397" s="135" t="s">
        <v>80</v>
      </c>
      <c r="O397" s="135"/>
      <c r="P397" s="135"/>
      <c r="Q397" s="135"/>
      <c r="R397" s="135"/>
      <c r="S397" s="135"/>
      <c r="T397" s="135"/>
      <c r="U397" s="135"/>
      <c r="V397" s="135"/>
    </row>
    <row r="398" spans="1:22" ht="34.200000000000003" x14ac:dyDescent="0.25">
      <c r="A398" s="130">
        <v>238</v>
      </c>
      <c r="B398" s="131">
        <v>241</v>
      </c>
      <c r="C398" s="132" t="s">
        <v>208</v>
      </c>
      <c r="D398" s="133" t="s">
        <v>827</v>
      </c>
      <c r="E398" s="134">
        <v>26.3</v>
      </c>
      <c r="F398" s="135" t="s">
        <v>210</v>
      </c>
      <c r="G398" s="134"/>
      <c r="H398" s="134">
        <v>7</v>
      </c>
      <c r="I398" s="134" t="s">
        <v>199</v>
      </c>
      <c r="J398" s="134"/>
      <c r="K398" s="134">
        <v>32</v>
      </c>
      <c r="L398" s="135" t="s">
        <v>190</v>
      </c>
      <c r="M398" s="135"/>
      <c r="N398" s="135" t="s">
        <v>86</v>
      </c>
      <c r="O398" s="135"/>
      <c r="P398" s="135"/>
      <c r="Q398" s="135"/>
      <c r="R398" s="135"/>
      <c r="S398" s="135"/>
      <c r="T398" s="135"/>
      <c r="U398" s="135"/>
      <c r="V398" s="135"/>
    </row>
    <row r="399" spans="1:22" ht="34.200000000000003" x14ac:dyDescent="0.25">
      <c r="A399" s="130">
        <v>239</v>
      </c>
      <c r="B399" s="131">
        <v>242</v>
      </c>
      <c r="C399" s="132" t="s">
        <v>828</v>
      </c>
      <c r="D399" s="133" t="s">
        <v>829</v>
      </c>
      <c r="E399" s="134">
        <v>12.12</v>
      </c>
      <c r="F399" s="135" t="s">
        <v>830</v>
      </c>
      <c r="G399" s="134"/>
      <c r="H399" s="134">
        <v>2</v>
      </c>
      <c r="I399" s="134" t="s">
        <v>446</v>
      </c>
      <c r="J399" s="134"/>
      <c r="K399" s="134">
        <v>9</v>
      </c>
      <c r="L399" s="135" t="s">
        <v>831</v>
      </c>
      <c r="M399" s="135"/>
      <c r="N399" s="135" t="s">
        <v>86</v>
      </c>
      <c r="O399" s="135"/>
      <c r="P399" s="135"/>
      <c r="Q399" s="135"/>
      <c r="R399" s="135"/>
      <c r="S399" s="135"/>
      <c r="T399" s="135"/>
      <c r="U399" s="135"/>
      <c r="V399" s="135"/>
    </row>
    <row r="400" spans="1:22" ht="68.400000000000006" x14ac:dyDescent="0.25">
      <c r="A400" s="130">
        <v>240</v>
      </c>
      <c r="B400" s="131">
        <v>243</v>
      </c>
      <c r="C400" s="132" t="s">
        <v>832</v>
      </c>
      <c r="D400" s="133" t="s">
        <v>120</v>
      </c>
      <c r="E400" s="134">
        <v>4104.3</v>
      </c>
      <c r="F400" s="135" t="s">
        <v>296</v>
      </c>
      <c r="G400" s="134">
        <v>1.03</v>
      </c>
      <c r="H400" s="134" t="s">
        <v>297</v>
      </c>
      <c r="I400" s="134" t="s">
        <v>298</v>
      </c>
      <c r="J400" s="134"/>
      <c r="K400" s="134" t="s">
        <v>299</v>
      </c>
      <c r="L400" s="135" t="s">
        <v>300</v>
      </c>
      <c r="M400" s="135"/>
      <c r="N400" s="135" t="s">
        <v>80</v>
      </c>
      <c r="O400" s="135"/>
      <c r="P400" s="135"/>
      <c r="Q400" s="135"/>
      <c r="R400" s="135"/>
      <c r="S400" s="135"/>
      <c r="T400" s="135"/>
      <c r="U400" s="135"/>
      <c r="V400" s="135"/>
    </row>
    <row r="401" spans="1:22" ht="57" x14ac:dyDescent="0.25">
      <c r="A401" s="130">
        <v>241</v>
      </c>
      <c r="B401" s="131">
        <v>244</v>
      </c>
      <c r="C401" s="132" t="s">
        <v>96</v>
      </c>
      <c r="D401" s="133" t="s">
        <v>97</v>
      </c>
      <c r="E401" s="134">
        <v>508.07</v>
      </c>
      <c r="F401" s="135" t="s">
        <v>98</v>
      </c>
      <c r="G401" s="134">
        <v>1.03</v>
      </c>
      <c r="H401" s="134" t="s">
        <v>99</v>
      </c>
      <c r="I401" s="134" t="s">
        <v>100</v>
      </c>
      <c r="J401" s="134"/>
      <c r="K401" s="134" t="s">
        <v>101</v>
      </c>
      <c r="L401" s="135" t="s">
        <v>102</v>
      </c>
      <c r="M401" s="135"/>
      <c r="N401" s="135" t="s">
        <v>80</v>
      </c>
      <c r="O401" s="135"/>
      <c r="P401" s="135"/>
      <c r="Q401" s="135"/>
      <c r="R401" s="135"/>
      <c r="S401" s="135"/>
      <c r="T401" s="135"/>
      <c r="U401" s="135"/>
      <c r="V401" s="135"/>
    </row>
    <row r="402" spans="1:22" ht="57" x14ac:dyDescent="0.25">
      <c r="A402" s="136">
        <v>242</v>
      </c>
      <c r="B402" s="137">
        <v>245</v>
      </c>
      <c r="C402" s="138" t="s">
        <v>96</v>
      </c>
      <c r="D402" s="139" t="s">
        <v>667</v>
      </c>
      <c r="E402" s="140">
        <v>508.07</v>
      </c>
      <c r="F402" s="141" t="s">
        <v>98</v>
      </c>
      <c r="G402" s="140">
        <v>1.03</v>
      </c>
      <c r="H402" s="140" t="s">
        <v>668</v>
      </c>
      <c r="I402" s="140" t="s">
        <v>669</v>
      </c>
      <c r="J402" s="140"/>
      <c r="K402" s="140" t="s">
        <v>670</v>
      </c>
      <c r="L402" s="141" t="s">
        <v>671</v>
      </c>
      <c r="M402" s="141"/>
      <c r="N402" s="141" t="s">
        <v>80</v>
      </c>
      <c r="O402" s="141"/>
      <c r="P402" s="141"/>
      <c r="Q402" s="141"/>
      <c r="R402" s="141"/>
      <c r="S402" s="141"/>
      <c r="T402" s="141"/>
      <c r="U402" s="141"/>
      <c r="V402" s="141">
        <v>1</v>
      </c>
    </row>
    <row r="403" spans="1:22" ht="34.200000000000003" x14ac:dyDescent="0.25">
      <c r="A403" s="144" t="s">
        <v>833</v>
      </c>
      <c r="B403" s="145"/>
      <c r="C403" s="145"/>
      <c r="D403" s="145"/>
      <c r="E403" s="145"/>
      <c r="F403" s="145"/>
      <c r="G403" s="145"/>
      <c r="H403" s="146">
        <v>17797</v>
      </c>
      <c r="I403" s="146" t="s">
        <v>834</v>
      </c>
      <c r="J403" s="146" t="s">
        <v>835</v>
      </c>
      <c r="K403" s="146">
        <v>112646</v>
      </c>
      <c r="L403" s="146" t="s">
        <v>836</v>
      </c>
      <c r="M403" s="146"/>
      <c r="N403" s="146"/>
      <c r="O403" s="146"/>
      <c r="P403" s="146"/>
      <c r="Q403" s="146"/>
      <c r="R403" s="146"/>
      <c r="S403" s="146"/>
      <c r="T403" s="146"/>
      <c r="U403" s="146"/>
      <c r="V403" s="146" t="s">
        <v>837</v>
      </c>
    </row>
    <row r="404" spans="1:22" x14ac:dyDescent="0.25">
      <c r="A404" s="144" t="s">
        <v>838</v>
      </c>
      <c r="B404" s="145"/>
      <c r="C404" s="145"/>
      <c r="D404" s="145"/>
      <c r="E404" s="145"/>
      <c r="F404" s="145"/>
      <c r="G404" s="145"/>
      <c r="H404" s="146"/>
      <c r="I404" s="146"/>
      <c r="J404" s="146"/>
      <c r="K404" s="146"/>
      <c r="L404" s="146"/>
      <c r="M404" s="146"/>
      <c r="N404" s="146"/>
      <c r="O404" s="146"/>
      <c r="P404" s="146"/>
      <c r="Q404" s="146"/>
      <c r="R404" s="146"/>
      <c r="S404" s="146"/>
      <c r="T404" s="146"/>
      <c r="U404" s="146"/>
      <c r="V404" s="146"/>
    </row>
    <row r="405" spans="1:22" x14ac:dyDescent="0.25">
      <c r="A405" s="144" t="s">
        <v>839</v>
      </c>
      <c r="B405" s="145"/>
      <c r="C405" s="145"/>
      <c r="D405" s="145"/>
      <c r="E405" s="145"/>
      <c r="F405" s="145"/>
      <c r="G405" s="145"/>
      <c r="H405" s="146">
        <v>6162</v>
      </c>
      <c r="I405" s="146"/>
      <c r="J405" s="146"/>
      <c r="K405" s="146">
        <v>67907</v>
      </c>
      <c r="L405" s="146"/>
      <c r="M405" s="146"/>
      <c r="N405" s="146"/>
      <c r="O405" s="146"/>
      <c r="P405" s="146"/>
      <c r="Q405" s="146"/>
      <c r="R405" s="146"/>
      <c r="S405" s="146"/>
      <c r="T405" s="146"/>
      <c r="U405" s="146"/>
      <c r="V405" s="146"/>
    </row>
    <row r="406" spans="1:22" x14ac:dyDescent="0.25">
      <c r="A406" s="144" t="s">
        <v>840</v>
      </c>
      <c r="B406" s="145"/>
      <c r="C406" s="145"/>
      <c r="D406" s="145"/>
      <c r="E406" s="145"/>
      <c r="F406" s="145"/>
      <c r="G406" s="145"/>
      <c r="H406" s="146">
        <v>8265</v>
      </c>
      <c r="I406" s="146"/>
      <c r="J406" s="146"/>
      <c r="K406" s="146">
        <v>28681</v>
      </c>
      <c r="L406" s="146"/>
      <c r="M406" s="146"/>
      <c r="N406" s="146"/>
      <c r="O406" s="146"/>
      <c r="P406" s="146"/>
      <c r="Q406" s="146"/>
      <c r="R406" s="146"/>
      <c r="S406" s="146"/>
      <c r="T406" s="146"/>
      <c r="U406" s="146"/>
      <c r="V406" s="146"/>
    </row>
    <row r="407" spans="1:22" x14ac:dyDescent="0.25">
      <c r="A407" s="144" t="s">
        <v>841</v>
      </c>
      <c r="B407" s="145"/>
      <c r="C407" s="145"/>
      <c r="D407" s="145"/>
      <c r="E407" s="145"/>
      <c r="F407" s="145"/>
      <c r="G407" s="145"/>
      <c r="H407" s="146">
        <v>3517</v>
      </c>
      <c r="I407" s="146"/>
      <c r="J407" s="146"/>
      <c r="K407" s="146">
        <v>17730</v>
      </c>
      <c r="L407" s="146"/>
      <c r="M407" s="146"/>
      <c r="N407" s="146"/>
      <c r="O407" s="146"/>
      <c r="P407" s="146"/>
      <c r="Q407" s="146"/>
      <c r="R407" s="146"/>
      <c r="S407" s="146"/>
      <c r="T407" s="146"/>
      <c r="U407" s="146"/>
      <c r="V407" s="146"/>
    </row>
    <row r="408" spans="1:22" x14ac:dyDescent="0.25">
      <c r="A408" s="147" t="s">
        <v>842</v>
      </c>
      <c r="B408" s="148"/>
      <c r="C408" s="148"/>
      <c r="D408" s="148"/>
      <c r="E408" s="148"/>
      <c r="F408" s="148"/>
      <c r="G408" s="148"/>
      <c r="H408" s="149">
        <v>5620</v>
      </c>
      <c r="I408" s="149"/>
      <c r="J408" s="149"/>
      <c r="K408" s="149">
        <v>52779</v>
      </c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</row>
    <row r="409" spans="1:22" x14ac:dyDescent="0.25">
      <c r="A409" s="147" t="s">
        <v>843</v>
      </c>
      <c r="B409" s="148"/>
      <c r="C409" s="148"/>
      <c r="D409" s="148"/>
      <c r="E409" s="148"/>
      <c r="F409" s="148"/>
      <c r="G409" s="148"/>
      <c r="H409" s="149">
        <v>3702</v>
      </c>
      <c r="I409" s="149"/>
      <c r="J409" s="149"/>
      <c r="K409" s="149">
        <v>32598</v>
      </c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</row>
    <row r="410" spans="1:22" x14ac:dyDescent="0.25">
      <c r="A410" s="147" t="s">
        <v>844</v>
      </c>
      <c r="B410" s="148"/>
      <c r="C410" s="148"/>
      <c r="D410" s="148"/>
      <c r="E410" s="148"/>
      <c r="F410" s="148"/>
      <c r="G410" s="148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</row>
    <row r="411" spans="1:22" ht="30" customHeight="1" x14ac:dyDescent="0.25">
      <c r="A411" s="144" t="s">
        <v>845</v>
      </c>
      <c r="B411" s="145"/>
      <c r="C411" s="145"/>
      <c r="D411" s="145"/>
      <c r="E411" s="145"/>
      <c r="F411" s="145"/>
      <c r="G411" s="145"/>
      <c r="H411" s="146">
        <v>9026</v>
      </c>
      <c r="I411" s="146"/>
      <c r="J411" s="146"/>
      <c r="K411" s="146">
        <v>67907</v>
      </c>
      <c r="L411" s="146"/>
      <c r="M411" s="146"/>
      <c r="N411" s="146"/>
      <c r="O411" s="146"/>
      <c r="P411" s="146"/>
      <c r="Q411" s="146"/>
      <c r="R411" s="146"/>
      <c r="S411" s="146"/>
      <c r="T411" s="146"/>
      <c r="U411" s="146"/>
      <c r="V411" s="146"/>
    </row>
    <row r="412" spans="1:22" ht="30" customHeight="1" x14ac:dyDescent="0.25">
      <c r="A412" s="144" t="s">
        <v>846</v>
      </c>
      <c r="B412" s="145"/>
      <c r="C412" s="145"/>
      <c r="D412" s="145"/>
      <c r="E412" s="145"/>
      <c r="F412" s="145"/>
      <c r="G412" s="145"/>
      <c r="H412" s="146">
        <v>2638</v>
      </c>
      <c r="I412" s="146"/>
      <c r="J412" s="146"/>
      <c r="K412" s="146">
        <v>16001</v>
      </c>
      <c r="L412" s="146"/>
      <c r="M412" s="146"/>
      <c r="N412" s="146"/>
      <c r="O412" s="146"/>
      <c r="P412" s="146"/>
      <c r="Q412" s="146"/>
      <c r="R412" s="146"/>
      <c r="S412" s="146"/>
      <c r="T412" s="146"/>
      <c r="U412" s="146"/>
      <c r="V412" s="146"/>
    </row>
    <row r="413" spans="1:22" ht="30" customHeight="1" x14ac:dyDescent="0.25">
      <c r="A413" s="144" t="s">
        <v>847</v>
      </c>
      <c r="B413" s="145"/>
      <c r="C413" s="145"/>
      <c r="D413" s="145"/>
      <c r="E413" s="145"/>
      <c r="F413" s="145"/>
      <c r="G413" s="145"/>
      <c r="H413" s="146">
        <v>333</v>
      </c>
      <c r="I413" s="146"/>
      <c r="J413" s="146"/>
      <c r="K413" s="146">
        <v>3344</v>
      </c>
      <c r="L413" s="146"/>
      <c r="M413" s="146"/>
      <c r="N413" s="146"/>
      <c r="O413" s="146"/>
      <c r="P413" s="146"/>
      <c r="Q413" s="146"/>
      <c r="R413" s="146"/>
      <c r="S413" s="146"/>
      <c r="T413" s="146"/>
      <c r="U413" s="146"/>
      <c r="V413" s="146"/>
    </row>
    <row r="414" spans="1:22" x14ac:dyDescent="0.25">
      <c r="A414" s="144" t="s">
        <v>848</v>
      </c>
      <c r="B414" s="145"/>
      <c r="C414" s="145"/>
      <c r="D414" s="145"/>
      <c r="E414" s="145"/>
      <c r="F414" s="145"/>
      <c r="G414" s="145"/>
      <c r="H414" s="146">
        <v>325</v>
      </c>
      <c r="I414" s="146"/>
      <c r="J414" s="146"/>
      <c r="K414" s="146">
        <v>1453</v>
      </c>
      <c r="L414" s="146"/>
      <c r="M414" s="146"/>
      <c r="N414" s="146"/>
      <c r="O414" s="146"/>
      <c r="P414" s="146"/>
      <c r="Q414" s="146"/>
      <c r="R414" s="146"/>
      <c r="S414" s="146"/>
      <c r="T414" s="146"/>
      <c r="U414" s="146"/>
      <c r="V414" s="146"/>
    </row>
    <row r="415" spans="1:22" x14ac:dyDescent="0.25">
      <c r="A415" s="144" t="s">
        <v>849</v>
      </c>
      <c r="B415" s="145"/>
      <c r="C415" s="145"/>
      <c r="D415" s="145"/>
      <c r="E415" s="145"/>
      <c r="F415" s="145"/>
      <c r="G415" s="145"/>
      <c r="H415" s="146">
        <v>403</v>
      </c>
      <c r="I415" s="146"/>
      <c r="J415" s="146"/>
      <c r="K415" s="146">
        <v>3092</v>
      </c>
      <c r="L415" s="146"/>
      <c r="M415" s="146"/>
      <c r="N415" s="146"/>
      <c r="O415" s="146"/>
      <c r="P415" s="146"/>
      <c r="Q415" s="146"/>
      <c r="R415" s="146"/>
      <c r="S415" s="146"/>
      <c r="T415" s="146"/>
      <c r="U415" s="146"/>
      <c r="V415" s="146"/>
    </row>
    <row r="416" spans="1:22" x14ac:dyDescent="0.25">
      <c r="A416" s="144" t="s">
        <v>850</v>
      </c>
      <c r="B416" s="145"/>
      <c r="C416" s="145"/>
      <c r="D416" s="145"/>
      <c r="E416" s="145"/>
      <c r="F416" s="145"/>
      <c r="G416" s="145"/>
      <c r="H416" s="146">
        <v>644</v>
      </c>
      <c r="I416" s="146"/>
      <c r="J416" s="146"/>
      <c r="K416" s="146">
        <v>5945</v>
      </c>
      <c r="L416" s="146"/>
      <c r="M416" s="146"/>
      <c r="N416" s="146"/>
      <c r="O416" s="146"/>
      <c r="P416" s="146"/>
      <c r="Q416" s="146"/>
      <c r="R416" s="146"/>
      <c r="S416" s="146"/>
      <c r="T416" s="146"/>
      <c r="U416" s="146"/>
      <c r="V416" s="146"/>
    </row>
    <row r="417" spans="1:22" ht="30" customHeight="1" x14ac:dyDescent="0.25">
      <c r="A417" s="144" t="s">
        <v>851</v>
      </c>
      <c r="B417" s="145"/>
      <c r="C417" s="145"/>
      <c r="D417" s="145"/>
      <c r="E417" s="145"/>
      <c r="F417" s="145"/>
      <c r="G417" s="145"/>
      <c r="H417" s="146">
        <v>10158</v>
      </c>
      <c r="I417" s="146"/>
      <c r="J417" s="146"/>
      <c r="K417" s="146">
        <v>72882</v>
      </c>
      <c r="L417" s="146"/>
      <c r="M417" s="146"/>
      <c r="N417" s="146"/>
      <c r="O417" s="146"/>
      <c r="P417" s="146"/>
      <c r="Q417" s="146"/>
      <c r="R417" s="146"/>
      <c r="S417" s="146"/>
      <c r="T417" s="146"/>
      <c r="U417" s="146"/>
      <c r="V417" s="146"/>
    </row>
    <row r="418" spans="1:22" x14ac:dyDescent="0.25">
      <c r="A418" s="144" t="s">
        <v>852</v>
      </c>
      <c r="B418" s="145"/>
      <c r="C418" s="145"/>
      <c r="D418" s="145"/>
      <c r="E418" s="145"/>
      <c r="F418" s="145"/>
      <c r="G418" s="145"/>
      <c r="H418" s="146">
        <v>70</v>
      </c>
      <c r="I418" s="146"/>
      <c r="J418" s="146"/>
      <c r="K418" s="146">
        <v>417</v>
      </c>
      <c r="L418" s="146"/>
      <c r="M418" s="146"/>
      <c r="N418" s="146"/>
      <c r="O418" s="146"/>
      <c r="P418" s="146"/>
      <c r="Q418" s="146"/>
      <c r="R418" s="146"/>
      <c r="S418" s="146"/>
      <c r="T418" s="146"/>
      <c r="U418" s="146"/>
      <c r="V418" s="146"/>
    </row>
    <row r="419" spans="1:22" x14ac:dyDescent="0.25">
      <c r="A419" s="144" t="s">
        <v>853</v>
      </c>
      <c r="B419" s="145"/>
      <c r="C419" s="145"/>
      <c r="D419" s="145"/>
      <c r="E419" s="145"/>
      <c r="F419" s="145"/>
      <c r="G419" s="145"/>
      <c r="H419" s="146">
        <v>442</v>
      </c>
      <c r="I419" s="146"/>
      <c r="J419" s="146"/>
      <c r="K419" s="146">
        <v>4218</v>
      </c>
      <c r="L419" s="146"/>
      <c r="M419" s="146"/>
      <c r="N419" s="146"/>
      <c r="O419" s="146"/>
      <c r="P419" s="146"/>
      <c r="Q419" s="146"/>
      <c r="R419" s="146"/>
      <c r="S419" s="146"/>
      <c r="T419" s="146"/>
      <c r="U419" s="146"/>
      <c r="V419" s="146"/>
    </row>
    <row r="420" spans="1:22" x14ac:dyDescent="0.25">
      <c r="A420" s="144" t="s">
        <v>854</v>
      </c>
      <c r="B420" s="145"/>
      <c r="C420" s="145"/>
      <c r="D420" s="145"/>
      <c r="E420" s="145"/>
      <c r="F420" s="145"/>
      <c r="G420" s="145"/>
      <c r="H420" s="146">
        <v>1516</v>
      </c>
      <c r="I420" s="146"/>
      <c r="J420" s="146"/>
      <c r="K420" s="146">
        <v>11958</v>
      </c>
      <c r="L420" s="146"/>
      <c r="M420" s="146"/>
      <c r="N420" s="146"/>
      <c r="O420" s="146"/>
      <c r="P420" s="146"/>
      <c r="Q420" s="146"/>
      <c r="R420" s="146"/>
      <c r="S420" s="146"/>
      <c r="T420" s="146"/>
      <c r="U420" s="146"/>
      <c r="V420" s="146"/>
    </row>
    <row r="421" spans="1:22" ht="30" customHeight="1" x14ac:dyDescent="0.25">
      <c r="A421" s="144" t="s">
        <v>855</v>
      </c>
      <c r="B421" s="145"/>
      <c r="C421" s="145"/>
      <c r="D421" s="145"/>
      <c r="E421" s="145"/>
      <c r="F421" s="145"/>
      <c r="G421" s="145"/>
      <c r="H421" s="146">
        <v>673</v>
      </c>
      <c r="I421" s="146"/>
      <c r="J421" s="146"/>
      <c r="K421" s="146">
        <v>5425</v>
      </c>
      <c r="L421" s="146"/>
      <c r="M421" s="146"/>
      <c r="N421" s="146"/>
      <c r="O421" s="146"/>
      <c r="P421" s="146"/>
      <c r="Q421" s="146"/>
      <c r="R421" s="146"/>
      <c r="S421" s="146"/>
      <c r="T421" s="146"/>
      <c r="U421" s="146"/>
      <c r="V421" s="146"/>
    </row>
    <row r="422" spans="1:22" x14ac:dyDescent="0.25">
      <c r="A422" s="144" t="s">
        <v>856</v>
      </c>
      <c r="B422" s="145"/>
      <c r="C422" s="145"/>
      <c r="D422" s="145"/>
      <c r="E422" s="145"/>
      <c r="F422" s="145"/>
      <c r="G422" s="145"/>
      <c r="H422" s="146">
        <v>384</v>
      </c>
      <c r="I422" s="146"/>
      <c r="J422" s="146"/>
      <c r="K422" s="146">
        <v>2445</v>
      </c>
      <c r="L422" s="146"/>
      <c r="M422" s="146"/>
      <c r="N422" s="146"/>
      <c r="O422" s="146"/>
      <c r="P422" s="146"/>
      <c r="Q422" s="146"/>
      <c r="R422" s="146"/>
      <c r="S422" s="146"/>
      <c r="T422" s="146"/>
      <c r="U422" s="146"/>
      <c r="V422" s="146"/>
    </row>
    <row r="423" spans="1:22" ht="30" customHeight="1" x14ac:dyDescent="0.25">
      <c r="A423" s="144" t="s">
        <v>857</v>
      </c>
      <c r="B423" s="145"/>
      <c r="C423" s="145"/>
      <c r="D423" s="145"/>
      <c r="E423" s="145"/>
      <c r="F423" s="145"/>
      <c r="G423" s="145"/>
      <c r="H423" s="146">
        <v>76</v>
      </c>
      <c r="I423" s="146"/>
      <c r="J423" s="146"/>
      <c r="K423" s="146">
        <v>537</v>
      </c>
      <c r="L423" s="146"/>
      <c r="M423" s="146"/>
      <c r="N423" s="146"/>
      <c r="O423" s="146"/>
      <c r="P423" s="146"/>
      <c r="Q423" s="146"/>
      <c r="R423" s="146"/>
      <c r="S423" s="146"/>
      <c r="T423" s="146"/>
      <c r="U423" s="146"/>
      <c r="V423" s="146"/>
    </row>
    <row r="424" spans="1:22" x14ac:dyDescent="0.25">
      <c r="A424" s="144" t="s">
        <v>858</v>
      </c>
      <c r="B424" s="145"/>
      <c r="C424" s="145"/>
      <c r="D424" s="145"/>
      <c r="E424" s="145"/>
      <c r="F424" s="145"/>
      <c r="G424" s="145"/>
      <c r="H424" s="146">
        <v>431</v>
      </c>
      <c r="I424" s="146"/>
      <c r="J424" s="146"/>
      <c r="K424" s="146">
        <v>2399</v>
      </c>
      <c r="L424" s="146"/>
      <c r="M424" s="146"/>
      <c r="N424" s="146"/>
      <c r="O424" s="146"/>
      <c r="P424" s="146"/>
      <c r="Q424" s="146"/>
      <c r="R424" s="146"/>
      <c r="S424" s="146"/>
      <c r="T424" s="146"/>
      <c r="U424" s="146"/>
      <c r="V424" s="146"/>
    </row>
    <row r="425" spans="1:22" x14ac:dyDescent="0.25">
      <c r="A425" s="144" t="s">
        <v>859</v>
      </c>
      <c r="B425" s="145"/>
      <c r="C425" s="145"/>
      <c r="D425" s="145"/>
      <c r="E425" s="145"/>
      <c r="F425" s="145"/>
      <c r="G425" s="145"/>
      <c r="H425" s="146">
        <v>27119</v>
      </c>
      <c r="I425" s="146"/>
      <c r="J425" s="146"/>
      <c r="K425" s="146">
        <v>198023</v>
      </c>
      <c r="L425" s="146"/>
      <c r="M425" s="146"/>
      <c r="N425" s="146"/>
      <c r="O425" s="146"/>
      <c r="P425" s="146"/>
      <c r="Q425" s="146"/>
      <c r="R425" s="146"/>
      <c r="S425" s="146"/>
      <c r="T425" s="146"/>
      <c r="U425" s="146"/>
      <c r="V425" s="146"/>
    </row>
    <row r="426" spans="1:22" ht="30" customHeight="1" x14ac:dyDescent="0.25">
      <c r="A426" s="144" t="s">
        <v>860</v>
      </c>
      <c r="B426" s="145"/>
      <c r="C426" s="145"/>
      <c r="D426" s="145"/>
      <c r="E426" s="145"/>
      <c r="F426" s="145"/>
      <c r="G426" s="145"/>
      <c r="H426" s="146">
        <v>2367.44</v>
      </c>
      <c r="I426" s="146"/>
      <c r="J426" s="146"/>
      <c r="K426" s="146">
        <v>10559.6</v>
      </c>
      <c r="L426" s="146"/>
      <c r="M426" s="146"/>
      <c r="N426" s="146"/>
      <c r="O426" s="146"/>
      <c r="P426" s="146"/>
      <c r="Q426" s="146"/>
      <c r="R426" s="146"/>
      <c r="S426" s="146"/>
      <c r="T426" s="146"/>
      <c r="U426" s="146"/>
      <c r="V426" s="146"/>
    </row>
    <row r="427" spans="1:22" x14ac:dyDescent="0.25">
      <c r="A427" s="147" t="s">
        <v>861</v>
      </c>
      <c r="B427" s="148"/>
      <c r="C427" s="148"/>
      <c r="D427" s="148"/>
      <c r="E427" s="148"/>
      <c r="F427" s="148"/>
      <c r="G427" s="148"/>
      <c r="H427" s="149">
        <v>29486.44</v>
      </c>
      <c r="I427" s="149"/>
      <c r="J427" s="149"/>
      <c r="K427" s="149">
        <v>208582.6</v>
      </c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  <c r="V427" s="149"/>
    </row>
    <row r="428" spans="1:22" x14ac:dyDescent="0.25">
      <c r="A428" s="50"/>
      <c r="B428" s="39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</row>
    <row r="429" spans="1:22" x14ac:dyDescent="0.25">
      <c r="A429" s="50"/>
      <c r="B429" s="39"/>
      <c r="C429" s="73" t="s">
        <v>62</v>
      </c>
      <c r="D429" s="48"/>
      <c r="E429" s="48"/>
      <c r="F429" s="48"/>
      <c r="G429" s="48"/>
      <c r="H429" s="74">
        <f>IF(ISBLANK(Y30),"",ROUND(Z30/Y30,2)*100)</f>
        <v>91</v>
      </c>
      <c r="I429" s="48"/>
      <c r="J429" s="48"/>
      <c r="K429" s="74">
        <f>IF(ISBLANK(Y31),"",ROUND(Z31/Y31,2)*100)</f>
        <v>78</v>
      </c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</row>
    <row r="430" spans="1:22" x14ac:dyDescent="0.25">
      <c r="A430" s="50"/>
      <c r="B430" s="39"/>
      <c r="C430" s="73" t="s">
        <v>63</v>
      </c>
      <c r="D430" s="48"/>
      <c r="E430" s="48"/>
      <c r="F430" s="48"/>
      <c r="G430" s="48"/>
      <c r="H430" s="45">
        <f>IF(ISBLANK(Y30),"",ROUND(AA30/Y30,2)*100)</f>
        <v>60</v>
      </c>
      <c r="I430" s="48"/>
      <c r="J430" s="48"/>
      <c r="K430" s="45">
        <f>IF(ISBLANK(Y31),"",ROUND(AA31/Y31,2)*100)</f>
        <v>48</v>
      </c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</row>
    <row r="431" spans="1:22" x14ac:dyDescent="0.25">
      <c r="A431" s="28"/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</row>
    <row r="432" spans="1:22" x14ac:dyDescent="0.25">
      <c r="B432" s="75" t="s">
        <v>69</v>
      </c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</row>
    <row r="433" spans="2:22" x14ac:dyDescent="0.25">
      <c r="B433" s="3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</row>
    <row r="434" spans="2:22" x14ac:dyDescent="0.25">
      <c r="B434" s="75" t="s">
        <v>70</v>
      </c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</row>
    <row r="435" spans="2:22" x14ac:dyDescent="0.25">
      <c r="B435" s="46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</row>
    <row r="437" spans="2:22" x14ac:dyDescent="0.25">
      <c r="C437" s="49"/>
      <c r="D437" s="49"/>
      <c r="E437" s="49"/>
      <c r="F437" s="49"/>
      <c r="G437" s="49"/>
    </row>
    <row r="438" spans="2:22" x14ac:dyDescent="0.25">
      <c r="C438" s="49"/>
      <c r="D438" s="49"/>
      <c r="E438" s="49"/>
      <c r="F438" s="49"/>
      <c r="G438" s="49"/>
    </row>
    <row r="439" spans="2:22" x14ac:dyDescent="0.25">
      <c r="C439" s="49"/>
      <c r="D439" s="49"/>
      <c r="E439" s="49"/>
      <c r="F439" s="49"/>
      <c r="G439" s="49"/>
    </row>
    <row r="440" spans="2:22" x14ac:dyDescent="0.25">
      <c r="C440" s="49"/>
      <c r="D440" s="49"/>
      <c r="E440" s="49"/>
      <c r="F440" s="49"/>
      <c r="G440" s="49"/>
    </row>
    <row r="441" spans="2:22" x14ac:dyDescent="0.25">
      <c r="C441" s="49"/>
      <c r="D441" s="49"/>
      <c r="E441" s="49"/>
      <c r="F441" s="49"/>
      <c r="G441" s="49"/>
    </row>
    <row r="442" spans="2:22" x14ac:dyDescent="0.25">
      <c r="C442" s="49"/>
      <c r="D442" s="49"/>
      <c r="E442" s="49"/>
      <c r="F442" s="49"/>
      <c r="G442" s="49"/>
    </row>
    <row r="443" spans="2:22" x14ac:dyDescent="0.25">
      <c r="C443" s="49"/>
      <c r="D443" s="49"/>
      <c r="E443" s="49"/>
      <c r="F443" s="49"/>
      <c r="G443" s="49"/>
    </row>
    <row r="444" spans="2:22" x14ac:dyDescent="0.25">
      <c r="C444" s="49"/>
      <c r="D444" s="49"/>
      <c r="E444" s="49"/>
      <c r="F444" s="49"/>
      <c r="G444" s="49"/>
    </row>
    <row r="445" spans="2:22" x14ac:dyDescent="0.25">
      <c r="C445" s="49"/>
      <c r="D445" s="49"/>
      <c r="E445" s="49"/>
      <c r="F445" s="49"/>
      <c r="G445" s="49"/>
    </row>
    <row r="446" spans="2:22" x14ac:dyDescent="0.25">
      <c r="C446" s="49"/>
      <c r="D446" s="49"/>
      <c r="E446" s="49"/>
      <c r="F446" s="49"/>
      <c r="G446" s="49"/>
    </row>
    <row r="447" spans="2:22" x14ac:dyDescent="0.25">
      <c r="C447" s="49"/>
      <c r="D447" s="49"/>
      <c r="E447" s="49"/>
      <c r="F447" s="49"/>
      <c r="G447" s="49"/>
    </row>
    <row r="448" spans="2:22" x14ac:dyDescent="0.25">
      <c r="C448" s="49"/>
      <c r="D448" s="49"/>
      <c r="E448" s="49"/>
      <c r="F448" s="49"/>
      <c r="G448" s="49"/>
    </row>
  </sheetData>
  <mergeCells count="178">
    <mergeCell ref="A426:G426"/>
    <mergeCell ref="A427:G427"/>
    <mergeCell ref="A420:G420"/>
    <mergeCell ref="A421:G421"/>
    <mergeCell ref="A422:G422"/>
    <mergeCell ref="A423:G423"/>
    <mergeCell ref="A424:G424"/>
    <mergeCell ref="A425:G425"/>
    <mergeCell ref="A414:G414"/>
    <mergeCell ref="A415:G415"/>
    <mergeCell ref="A416:G416"/>
    <mergeCell ref="A417:G417"/>
    <mergeCell ref="A418:G418"/>
    <mergeCell ref="A419:G419"/>
    <mergeCell ref="A408:G408"/>
    <mergeCell ref="A409:G409"/>
    <mergeCell ref="A410:G410"/>
    <mergeCell ref="A411:G411"/>
    <mergeCell ref="A412:G412"/>
    <mergeCell ref="A413:G413"/>
    <mergeCell ref="A393:V393"/>
    <mergeCell ref="A403:G403"/>
    <mergeCell ref="A404:G404"/>
    <mergeCell ref="A405:G405"/>
    <mergeCell ref="A406:G406"/>
    <mergeCell ref="A407:G407"/>
    <mergeCell ref="A376:V376"/>
    <mergeCell ref="A378:V378"/>
    <mergeCell ref="A381:V381"/>
    <mergeCell ref="A385:V385"/>
    <mergeCell ref="A389:V389"/>
    <mergeCell ref="A391:V391"/>
    <mergeCell ref="A359:V359"/>
    <mergeCell ref="A361:V361"/>
    <mergeCell ref="A367:V367"/>
    <mergeCell ref="A371:V371"/>
    <mergeCell ref="A373:V373"/>
    <mergeCell ref="A375:V375"/>
    <mergeCell ref="A347:V347"/>
    <mergeCell ref="A349:V349"/>
    <mergeCell ref="A351:V351"/>
    <mergeCell ref="A353:V353"/>
    <mergeCell ref="A355:V355"/>
    <mergeCell ref="A357:V357"/>
    <mergeCell ref="A322:V322"/>
    <mergeCell ref="A331:V331"/>
    <mergeCell ref="A334:V334"/>
    <mergeCell ref="A336:V336"/>
    <mergeCell ref="A340:V340"/>
    <mergeCell ref="A342:V342"/>
    <mergeCell ref="A309:V309"/>
    <mergeCell ref="A312:V312"/>
    <mergeCell ref="A314:V314"/>
    <mergeCell ref="A317:V317"/>
    <mergeCell ref="A319:V319"/>
    <mergeCell ref="A320:V320"/>
    <mergeCell ref="A292:V292"/>
    <mergeCell ref="A296:V296"/>
    <mergeCell ref="A297:V297"/>
    <mergeCell ref="A301:V301"/>
    <mergeCell ref="A304:V304"/>
    <mergeCell ref="A306:V306"/>
    <mergeCell ref="A273:V273"/>
    <mergeCell ref="A275:V275"/>
    <mergeCell ref="A278:V278"/>
    <mergeCell ref="A282:V282"/>
    <mergeCell ref="A287:V287"/>
    <mergeCell ref="A290:V290"/>
    <mergeCell ref="A256:V256"/>
    <mergeCell ref="A258:V258"/>
    <mergeCell ref="A261:V261"/>
    <mergeCell ref="A263:V263"/>
    <mergeCell ref="A265:V265"/>
    <mergeCell ref="A272:V272"/>
    <mergeCell ref="A243:V243"/>
    <mergeCell ref="A245:V245"/>
    <mergeCell ref="A247:V247"/>
    <mergeCell ref="A249:V249"/>
    <mergeCell ref="A251:V251"/>
    <mergeCell ref="A253:V253"/>
    <mergeCell ref="A230:V230"/>
    <mergeCell ref="A233:V233"/>
    <mergeCell ref="A235:V235"/>
    <mergeCell ref="A238:V238"/>
    <mergeCell ref="A240:V240"/>
    <mergeCell ref="A242:V242"/>
    <mergeCell ref="A213:V213"/>
    <mergeCell ref="A214:V214"/>
    <mergeCell ref="A218:V218"/>
    <mergeCell ref="A222:V222"/>
    <mergeCell ref="A226:V226"/>
    <mergeCell ref="A228:V228"/>
    <mergeCell ref="A197:V197"/>
    <mergeCell ref="A201:V201"/>
    <mergeCell ref="A204:V204"/>
    <mergeCell ref="A206:V206"/>
    <mergeCell ref="A208:V208"/>
    <mergeCell ref="A211:V211"/>
    <mergeCell ref="A171:V171"/>
    <mergeCell ref="A175:V175"/>
    <mergeCell ref="A179:V179"/>
    <mergeCell ref="A185:V185"/>
    <mergeCell ref="A188:V188"/>
    <mergeCell ref="A193:V193"/>
    <mergeCell ref="A151:V151"/>
    <mergeCell ref="A158:V158"/>
    <mergeCell ref="A161:V161"/>
    <mergeCell ref="A163:V163"/>
    <mergeCell ref="A166:V166"/>
    <mergeCell ref="A167:V167"/>
    <mergeCell ref="A130:V130"/>
    <mergeCell ref="A132:V132"/>
    <mergeCell ref="A139:V139"/>
    <mergeCell ref="A142:V142"/>
    <mergeCell ref="A144:V144"/>
    <mergeCell ref="A146:V146"/>
    <mergeCell ref="A109:V109"/>
    <mergeCell ref="A113:V113"/>
    <mergeCell ref="A118:V118"/>
    <mergeCell ref="A123:V123"/>
    <mergeCell ref="A126:V126"/>
    <mergeCell ref="A127:V127"/>
    <mergeCell ref="A93:V93"/>
    <mergeCell ref="A96:V96"/>
    <mergeCell ref="A99:V99"/>
    <mergeCell ref="A103:V103"/>
    <mergeCell ref="A105:V105"/>
    <mergeCell ref="A107:V107"/>
    <mergeCell ref="A72:V72"/>
    <mergeCell ref="A76:V76"/>
    <mergeCell ref="A78:V78"/>
    <mergeCell ref="A81:V81"/>
    <mergeCell ref="A87:V87"/>
    <mergeCell ref="A89:V89"/>
    <mergeCell ref="A58:V58"/>
    <mergeCell ref="A60:V60"/>
    <mergeCell ref="A64:V64"/>
    <mergeCell ref="A66:V66"/>
    <mergeCell ref="A68:V68"/>
    <mergeCell ref="A70:V70"/>
    <mergeCell ref="A40:V40"/>
    <mergeCell ref="A45:V45"/>
    <mergeCell ref="A47:V47"/>
    <mergeCell ref="A49:V49"/>
    <mergeCell ref="A52:V52"/>
    <mergeCell ref="A55:V55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9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862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29486.44/1000</f>
        <v>29.486439999999998</v>
      </c>
      <c r="H11" s="85"/>
      <c r="I11" s="55" t="s">
        <v>5</v>
      </c>
      <c r="J11" s="86">
        <f>208582.6/1000</f>
        <v>208.58260000000001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0.56181999999999999</v>
      </c>
      <c r="H14" s="85"/>
      <c r="I14" s="55" t="s">
        <v>7</v>
      </c>
      <c r="J14" s="86">
        <f>(P14+P15)/1000</f>
        <v>0.56181999999999999</v>
      </c>
      <c r="K14" s="87"/>
      <c r="L14" s="58">
        <v>6015</v>
      </c>
      <c r="M14" s="35" t="s">
        <v>7</v>
      </c>
      <c r="N14" s="57"/>
      <c r="O14" s="26">
        <v>549.41999999999996</v>
      </c>
      <c r="P14" s="27">
        <v>549.41999999999996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6162/1000</f>
        <v>6.1619999999999999</v>
      </c>
      <c r="H15" s="117"/>
      <c r="I15" s="55" t="s">
        <v>5</v>
      </c>
      <c r="J15" s="86">
        <f>67907/1000</f>
        <v>67.906999999999996</v>
      </c>
      <c r="K15" s="87"/>
      <c r="L15" s="59">
        <v>66235</v>
      </c>
      <c r="M15" s="35" t="s">
        <v>5</v>
      </c>
      <c r="N15" s="57"/>
      <c r="O15" s="26">
        <v>12.4</v>
      </c>
      <c r="P15" s="27">
        <v>12.4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147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1672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863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864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865</v>
      </c>
      <c r="C26" s="132" t="s">
        <v>866</v>
      </c>
      <c r="D26" s="154" t="s">
        <v>867</v>
      </c>
      <c r="E26" s="155">
        <v>0.42</v>
      </c>
      <c r="F26" s="134" t="s">
        <v>868</v>
      </c>
      <c r="G26" s="134">
        <v>4.05</v>
      </c>
      <c r="H26" s="156"/>
      <c r="I26" s="156"/>
      <c r="J26" s="134" t="s">
        <v>869</v>
      </c>
      <c r="K26" s="134">
        <v>44.61</v>
      </c>
      <c r="L26" s="157"/>
      <c r="M26" s="156">
        <f>IF(ISNUMBER(K26/G26),IF(NOT(K26/G26=0),K26/G26, " "), " ")</f>
        <v>11.014814814814816</v>
      </c>
      <c r="N26" s="154"/>
    </row>
    <row r="27" spans="1:23" s="29" customFormat="1" ht="22.8" x14ac:dyDescent="0.25">
      <c r="A27" s="152">
        <v>2</v>
      </c>
      <c r="B27" s="153" t="s">
        <v>870</v>
      </c>
      <c r="C27" s="132" t="s">
        <v>871</v>
      </c>
      <c r="D27" s="154" t="s">
        <v>867</v>
      </c>
      <c r="E27" s="155">
        <v>20.16</v>
      </c>
      <c r="F27" s="134" t="s">
        <v>872</v>
      </c>
      <c r="G27" s="134">
        <v>198.77</v>
      </c>
      <c r="H27" s="156"/>
      <c r="I27" s="156"/>
      <c r="J27" s="134" t="s">
        <v>873</v>
      </c>
      <c r="K27" s="134">
        <v>2190.9899999999998</v>
      </c>
      <c r="L27" s="157"/>
      <c r="M27" s="156">
        <f>IF(ISNUMBER(K27/G27),IF(NOT(K27/G27=0),K27/G27, " "), " ")</f>
        <v>11.022739850077977</v>
      </c>
      <c r="N27" s="154"/>
    </row>
    <row r="28" spans="1:23" s="29" customFormat="1" ht="22.8" x14ac:dyDescent="0.25">
      <c r="A28" s="152">
        <v>3</v>
      </c>
      <c r="B28" s="153" t="s">
        <v>874</v>
      </c>
      <c r="C28" s="132" t="s">
        <v>875</v>
      </c>
      <c r="D28" s="154" t="s">
        <v>867</v>
      </c>
      <c r="E28" s="155">
        <v>3.6</v>
      </c>
      <c r="F28" s="134" t="s">
        <v>876</v>
      </c>
      <c r="G28" s="134">
        <v>35.840000000000003</v>
      </c>
      <c r="H28" s="156"/>
      <c r="I28" s="156"/>
      <c r="J28" s="134" t="s">
        <v>877</v>
      </c>
      <c r="K28" s="134">
        <v>394.63</v>
      </c>
      <c r="L28" s="157"/>
      <c r="M28" s="156">
        <f>IF(ISNUMBER(K28/G28),IF(NOT(K28/G28=0),K28/G28, " "), " ")</f>
        <v>11.010881696428569</v>
      </c>
      <c r="N28" s="154"/>
    </row>
    <row r="29" spans="1:23" s="29" customFormat="1" ht="22.8" x14ac:dyDescent="0.25">
      <c r="A29" s="152">
        <v>4</v>
      </c>
      <c r="B29" s="153" t="s">
        <v>878</v>
      </c>
      <c r="C29" s="132" t="s">
        <v>879</v>
      </c>
      <c r="D29" s="154" t="s">
        <v>867</v>
      </c>
      <c r="E29" s="155">
        <v>15.01</v>
      </c>
      <c r="F29" s="134" t="s">
        <v>880</v>
      </c>
      <c r="G29" s="134">
        <v>153.55000000000001</v>
      </c>
      <c r="H29" s="156"/>
      <c r="I29" s="156"/>
      <c r="J29" s="134" t="s">
        <v>881</v>
      </c>
      <c r="K29" s="134">
        <v>1691.63</v>
      </c>
      <c r="L29" s="157"/>
      <c r="M29" s="156">
        <f>IF(ISNUMBER(K29/G29),IF(NOT(K29/G29=0),K29/G29, " "), " ")</f>
        <v>11.016802344513188</v>
      </c>
      <c r="N29" s="154"/>
    </row>
    <row r="30" spans="1:23" ht="22.8" x14ac:dyDescent="0.25">
      <c r="A30" s="152">
        <v>5</v>
      </c>
      <c r="B30" s="153" t="s">
        <v>882</v>
      </c>
      <c r="C30" s="132" t="s">
        <v>883</v>
      </c>
      <c r="D30" s="154" t="s">
        <v>867</v>
      </c>
      <c r="E30" s="155">
        <v>86.42</v>
      </c>
      <c r="F30" s="134" t="s">
        <v>884</v>
      </c>
      <c r="G30" s="134">
        <v>892.68</v>
      </c>
      <c r="H30" s="156"/>
      <c r="I30" s="156"/>
      <c r="J30" s="134" t="s">
        <v>885</v>
      </c>
      <c r="K30" s="134">
        <v>9844.19</v>
      </c>
      <c r="L30" s="157"/>
      <c r="M30" s="156">
        <f>IF(ISNUMBER(K30/G30),IF(NOT(K30/G30=0),K30/G30, " "), " ")</f>
        <v>11.027680691849264</v>
      </c>
      <c r="N30" s="154"/>
    </row>
    <row r="31" spans="1:23" ht="22.8" x14ac:dyDescent="0.25">
      <c r="A31" s="152">
        <v>6</v>
      </c>
      <c r="B31" s="153" t="s">
        <v>886</v>
      </c>
      <c r="C31" s="132" t="s">
        <v>887</v>
      </c>
      <c r="D31" s="154" t="s">
        <v>867</v>
      </c>
      <c r="E31" s="155">
        <v>3.68</v>
      </c>
      <c r="F31" s="134" t="s">
        <v>888</v>
      </c>
      <c r="G31" s="134">
        <v>39.01</v>
      </c>
      <c r="H31" s="156"/>
      <c r="I31" s="156"/>
      <c r="J31" s="134" t="s">
        <v>889</v>
      </c>
      <c r="K31" s="134">
        <v>430.01</v>
      </c>
      <c r="L31" s="157"/>
      <c r="M31" s="156">
        <f>IF(ISNUMBER(K31/G31),IF(NOT(K31/G31=0),K31/G31, " "), " ")</f>
        <v>11.023071007433991</v>
      </c>
      <c r="N31" s="154"/>
    </row>
    <row r="32" spans="1:23" ht="22.8" x14ac:dyDescent="0.25">
      <c r="A32" s="152">
        <v>7</v>
      </c>
      <c r="B32" s="153" t="s">
        <v>890</v>
      </c>
      <c r="C32" s="132" t="s">
        <v>891</v>
      </c>
      <c r="D32" s="154" t="s">
        <v>867</v>
      </c>
      <c r="E32" s="155">
        <v>238.3</v>
      </c>
      <c r="F32" s="134" t="s">
        <v>892</v>
      </c>
      <c r="G32" s="134">
        <v>2568.92</v>
      </c>
      <c r="H32" s="156"/>
      <c r="I32" s="156"/>
      <c r="J32" s="134" t="s">
        <v>893</v>
      </c>
      <c r="K32" s="134">
        <v>28324.38</v>
      </c>
      <c r="L32" s="157"/>
      <c r="M32" s="156">
        <f>IF(ISNUMBER(K32/G32),IF(NOT(K32/G32=0),K32/G32, " "), " ")</f>
        <v>11.025792940223907</v>
      </c>
      <c r="N32" s="154"/>
    </row>
    <row r="33" spans="1:14" ht="22.8" x14ac:dyDescent="0.25">
      <c r="A33" s="152">
        <v>8</v>
      </c>
      <c r="B33" s="153" t="s">
        <v>894</v>
      </c>
      <c r="C33" s="132" t="s">
        <v>895</v>
      </c>
      <c r="D33" s="154" t="s">
        <v>867</v>
      </c>
      <c r="E33" s="155">
        <v>57.29</v>
      </c>
      <c r="F33" s="134" t="s">
        <v>896</v>
      </c>
      <c r="G33" s="134">
        <v>625.62</v>
      </c>
      <c r="H33" s="156"/>
      <c r="I33" s="156"/>
      <c r="J33" s="134" t="s">
        <v>897</v>
      </c>
      <c r="K33" s="134">
        <v>6894.29</v>
      </c>
      <c r="L33" s="157"/>
      <c r="M33" s="156">
        <f>IF(ISNUMBER(K33/G33),IF(NOT(K33/G33=0),K33/G33, " "), " ")</f>
        <v>11.019932227230587</v>
      </c>
      <c r="N33" s="154"/>
    </row>
    <row r="34" spans="1:14" ht="22.8" x14ac:dyDescent="0.25">
      <c r="A34" s="152">
        <v>9</v>
      </c>
      <c r="B34" s="153" t="s">
        <v>898</v>
      </c>
      <c r="C34" s="132" t="s">
        <v>899</v>
      </c>
      <c r="D34" s="154" t="s">
        <v>867</v>
      </c>
      <c r="E34" s="155">
        <v>31.82</v>
      </c>
      <c r="F34" s="134" t="s">
        <v>900</v>
      </c>
      <c r="G34" s="134">
        <v>356.41</v>
      </c>
      <c r="H34" s="156"/>
      <c r="I34" s="156"/>
      <c r="J34" s="134" t="s">
        <v>901</v>
      </c>
      <c r="K34" s="134">
        <v>3927.23</v>
      </c>
      <c r="L34" s="157"/>
      <c r="M34" s="156">
        <f>IF(ISNUMBER(K34/G34),IF(NOT(K34/G34=0),K34/G34, " "), " ")</f>
        <v>11.018854689823517</v>
      </c>
      <c r="N34" s="154"/>
    </row>
    <row r="35" spans="1:14" ht="22.8" x14ac:dyDescent="0.25">
      <c r="A35" s="152">
        <v>10</v>
      </c>
      <c r="B35" s="153" t="s">
        <v>902</v>
      </c>
      <c r="C35" s="132" t="s">
        <v>903</v>
      </c>
      <c r="D35" s="154" t="s">
        <v>867</v>
      </c>
      <c r="E35" s="155">
        <v>6.27</v>
      </c>
      <c r="F35" s="134" t="s">
        <v>904</v>
      </c>
      <c r="G35" s="134">
        <v>71.09</v>
      </c>
      <c r="H35" s="156"/>
      <c r="I35" s="156"/>
      <c r="J35" s="134" t="s">
        <v>905</v>
      </c>
      <c r="K35" s="134">
        <v>783.94</v>
      </c>
      <c r="L35" s="157"/>
      <c r="M35" s="156">
        <f>IF(ISNUMBER(K35/G35),IF(NOT(K35/G35=0),K35/G35, " "), " ")</f>
        <v>11.02743001828668</v>
      </c>
      <c r="N35" s="154"/>
    </row>
    <row r="36" spans="1:14" ht="22.8" x14ac:dyDescent="0.25">
      <c r="A36" s="152">
        <v>11</v>
      </c>
      <c r="B36" s="153" t="s">
        <v>906</v>
      </c>
      <c r="C36" s="132" t="s">
        <v>907</v>
      </c>
      <c r="D36" s="154" t="s">
        <v>867</v>
      </c>
      <c r="E36" s="155">
        <v>8.1</v>
      </c>
      <c r="F36" s="134" t="s">
        <v>908</v>
      </c>
      <c r="G36" s="134">
        <v>92.9</v>
      </c>
      <c r="H36" s="156"/>
      <c r="I36" s="156"/>
      <c r="J36" s="134" t="s">
        <v>909</v>
      </c>
      <c r="K36" s="134">
        <v>1023.6</v>
      </c>
      <c r="L36" s="157"/>
      <c r="M36" s="156">
        <f>IF(ISNUMBER(K36/G36),IF(NOT(K36/G36=0),K36/G36, " "), " ")</f>
        <v>11.018299246501615</v>
      </c>
      <c r="N36" s="154"/>
    </row>
    <row r="37" spans="1:14" ht="22.8" x14ac:dyDescent="0.25">
      <c r="A37" s="152">
        <v>12</v>
      </c>
      <c r="B37" s="153" t="s">
        <v>910</v>
      </c>
      <c r="C37" s="132" t="s">
        <v>911</v>
      </c>
      <c r="D37" s="154" t="s">
        <v>867</v>
      </c>
      <c r="E37" s="155">
        <v>1.48</v>
      </c>
      <c r="F37" s="134" t="s">
        <v>912</v>
      </c>
      <c r="G37" s="134">
        <v>17.600000000000001</v>
      </c>
      <c r="H37" s="156"/>
      <c r="I37" s="156"/>
      <c r="J37" s="134" t="s">
        <v>913</v>
      </c>
      <c r="K37" s="134">
        <v>193.98</v>
      </c>
      <c r="L37" s="157"/>
      <c r="M37" s="156">
        <f>IF(ISNUMBER(K37/G37),IF(NOT(K37/G37=0),K37/G37, " "), " ")</f>
        <v>11.021590909090907</v>
      </c>
      <c r="N37" s="154"/>
    </row>
    <row r="38" spans="1:14" ht="22.8" x14ac:dyDescent="0.25">
      <c r="A38" s="152">
        <v>13</v>
      </c>
      <c r="B38" s="153" t="s">
        <v>914</v>
      </c>
      <c r="C38" s="132" t="s">
        <v>915</v>
      </c>
      <c r="D38" s="154" t="s">
        <v>867</v>
      </c>
      <c r="E38" s="155">
        <v>5.29</v>
      </c>
      <c r="F38" s="134" t="s">
        <v>916</v>
      </c>
      <c r="G38" s="134">
        <v>63.66</v>
      </c>
      <c r="H38" s="156"/>
      <c r="I38" s="156"/>
      <c r="J38" s="134" t="s">
        <v>917</v>
      </c>
      <c r="K38" s="134">
        <v>701.05</v>
      </c>
      <c r="L38" s="157"/>
      <c r="M38" s="156">
        <f>IF(ISNUMBER(K38/G38),IF(NOT(K38/G38=0),K38/G38, " "), " ")</f>
        <v>11.012409676405905</v>
      </c>
      <c r="N38" s="154"/>
    </row>
    <row r="39" spans="1:14" ht="22.8" x14ac:dyDescent="0.25">
      <c r="A39" s="152">
        <v>14</v>
      </c>
      <c r="B39" s="153" t="s">
        <v>918</v>
      </c>
      <c r="C39" s="132" t="s">
        <v>919</v>
      </c>
      <c r="D39" s="154" t="s">
        <v>867</v>
      </c>
      <c r="E39" s="155">
        <v>20.74</v>
      </c>
      <c r="F39" s="134" t="s">
        <v>920</v>
      </c>
      <c r="G39" s="134">
        <v>252.18</v>
      </c>
      <c r="H39" s="156"/>
      <c r="I39" s="156"/>
      <c r="J39" s="134" t="s">
        <v>921</v>
      </c>
      <c r="K39" s="134">
        <v>2779.38</v>
      </c>
      <c r="L39" s="157"/>
      <c r="M39" s="156">
        <f>IF(ISNUMBER(K39/G39),IF(NOT(K39/G39=0),K39/G39, " "), " ")</f>
        <v>11.021413276231263</v>
      </c>
      <c r="N39" s="154"/>
    </row>
    <row r="40" spans="1:14" ht="22.8" x14ac:dyDescent="0.25">
      <c r="A40" s="152">
        <v>15</v>
      </c>
      <c r="B40" s="153" t="s">
        <v>922</v>
      </c>
      <c r="C40" s="132" t="s">
        <v>923</v>
      </c>
      <c r="D40" s="154" t="s">
        <v>867</v>
      </c>
      <c r="E40" s="155">
        <v>27.61</v>
      </c>
      <c r="F40" s="134" t="s">
        <v>924</v>
      </c>
      <c r="G40" s="134">
        <v>340.71</v>
      </c>
      <c r="H40" s="156"/>
      <c r="I40" s="156"/>
      <c r="J40" s="134" t="s">
        <v>925</v>
      </c>
      <c r="K40" s="134">
        <v>3755.51</v>
      </c>
      <c r="L40" s="157"/>
      <c r="M40" s="156">
        <f>IF(ISNUMBER(K40/G40),IF(NOT(K40/G40=0),K40/G40, " "), " ")</f>
        <v>11.022599864987821</v>
      </c>
      <c r="N40" s="154"/>
    </row>
    <row r="41" spans="1:14" ht="22.8" x14ac:dyDescent="0.25">
      <c r="A41" s="152">
        <v>16</v>
      </c>
      <c r="B41" s="153" t="s">
        <v>926</v>
      </c>
      <c r="C41" s="132" t="s">
        <v>927</v>
      </c>
      <c r="D41" s="154" t="s">
        <v>867</v>
      </c>
      <c r="E41" s="155">
        <v>22.53</v>
      </c>
      <c r="F41" s="134" t="s">
        <v>928</v>
      </c>
      <c r="G41" s="134">
        <v>286.57</v>
      </c>
      <c r="H41" s="156"/>
      <c r="I41" s="156"/>
      <c r="J41" s="134" t="s">
        <v>929</v>
      </c>
      <c r="K41" s="134">
        <v>3158.03</v>
      </c>
      <c r="L41" s="157"/>
      <c r="M41" s="156">
        <f>IF(ISNUMBER(K41/G41),IF(NOT(K41/G41=0),K41/G41, " "), " ")</f>
        <v>11.02009980109572</v>
      </c>
      <c r="N41" s="154"/>
    </row>
    <row r="42" spans="1:14" ht="22.8" x14ac:dyDescent="0.25">
      <c r="A42" s="152">
        <v>17</v>
      </c>
      <c r="B42" s="153" t="s">
        <v>930</v>
      </c>
      <c r="C42" s="132" t="s">
        <v>931</v>
      </c>
      <c r="D42" s="154" t="s">
        <v>867</v>
      </c>
      <c r="E42" s="155">
        <v>0.7</v>
      </c>
      <c r="F42" s="134" t="s">
        <v>932</v>
      </c>
      <c r="G42" s="134">
        <v>9.16</v>
      </c>
      <c r="H42" s="156"/>
      <c r="I42" s="156"/>
      <c r="J42" s="134" t="s">
        <v>933</v>
      </c>
      <c r="K42" s="134">
        <v>100.94</v>
      </c>
      <c r="L42" s="157"/>
      <c r="M42" s="156">
        <f>IF(ISNUMBER(K42/G42),IF(NOT(K42/G42=0),K42/G42, " "), " ")</f>
        <v>11.019650655021834</v>
      </c>
      <c r="N42" s="154"/>
    </row>
    <row r="43" spans="1:14" ht="22.8" x14ac:dyDescent="0.25">
      <c r="A43" s="152">
        <v>18</v>
      </c>
      <c r="B43" s="153">
        <v>2</v>
      </c>
      <c r="C43" s="132" t="s">
        <v>934</v>
      </c>
      <c r="D43" s="154" t="s">
        <v>867</v>
      </c>
      <c r="E43" s="155">
        <v>12.4</v>
      </c>
      <c r="F43" s="134" t="s">
        <v>935</v>
      </c>
      <c r="G43" s="134"/>
      <c r="H43" s="156"/>
      <c r="I43" s="156"/>
      <c r="J43" s="134" t="s">
        <v>935</v>
      </c>
      <c r="K43" s="134"/>
      <c r="L43" s="157"/>
      <c r="M43" s="156" t="str">
        <f>IF(ISNUMBER(K43/G43),IF(NOT(K43/G43=0),K43/G43, " "), " ")</f>
        <v xml:space="preserve"> </v>
      </c>
      <c r="N43" s="154"/>
    </row>
    <row r="44" spans="1:14" ht="19.350000000000001" customHeight="1" x14ac:dyDescent="0.25">
      <c r="A44" s="128" t="s">
        <v>936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</row>
    <row r="45" spans="1:14" ht="22.8" x14ac:dyDescent="0.25">
      <c r="A45" s="152">
        <v>19</v>
      </c>
      <c r="B45" s="153">
        <v>20129</v>
      </c>
      <c r="C45" s="132" t="s">
        <v>937</v>
      </c>
      <c r="D45" s="154" t="s">
        <v>938</v>
      </c>
      <c r="E45" s="155">
        <v>0.01</v>
      </c>
      <c r="F45" s="134" t="s">
        <v>939</v>
      </c>
      <c r="G45" s="134">
        <v>0.93</v>
      </c>
      <c r="H45" s="156"/>
      <c r="I45" s="156"/>
      <c r="J45" s="134" t="s">
        <v>940</v>
      </c>
      <c r="K45" s="134">
        <v>4.95</v>
      </c>
      <c r="L45" s="157"/>
      <c r="M45" s="156">
        <f>IF(ISNUMBER(K45/G45),IF(NOT(K45/G45=0),K45/G45, " "), " ")</f>
        <v>5.32258064516129</v>
      </c>
      <c r="N45" s="154" t="s">
        <v>941</v>
      </c>
    </row>
    <row r="46" spans="1:14" ht="34.200000000000003" x14ac:dyDescent="0.25">
      <c r="A46" s="152">
        <v>20</v>
      </c>
      <c r="B46" s="153">
        <v>21141</v>
      </c>
      <c r="C46" s="132" t="s">
        <v>942</v>
      </c>
      <c r="D46" s="154" t="s">
        <v>938</v>
      </c>
      <c r="E46" s="155">
        <v>0.09</v>
      </c>
      <c r="F46" s="134" t="s">
        <v>943</v>
      </c>
      <c r="G46" s="134">
        <v>12.07</v>
      </c>
      <c r="H46" s="156"/>
      <c r="I46" s="156"/>
      <c r="J46" s="134" t="s">
        <v>944</v>
      </c>
      <c r="K46" s="134">
        <v>59.67</v>
      </c>
      <c r="L46" s="157"/>
      <c r="M46" s="156">
        <f>IF(ISNUMBER(K46/G46),IF(NOT(K46/G46=0),K46/G46, " "), " ")</f>
        <v>4.943661971830986</v>
      </c>
      <c r="N46" s="154" t="s">
        <v>941</v>
      </c>
    </row>
    <row r="47" spans="1:14" ht="22.8" x14ac:dyDescent="0.25">
      <c r="A47" s="152">
        <v>21</v>
      </c>
      <c r="B47" s="153">
        <v>30101</v>
      </c>
      <c r="C47" s="132" t="s">
        <v>945</v>
      </c>
      <c r="D47" s="154" t="s">
        <v>938</v>
      </c>
      <c r="E47" s="155">
        <v>10.5</v>
      </c>
      <c r="F47" s="134" t="s">
        <v>946</v>
      </c>
      <c r="G47" s="134">
        <v>1171.29</v>
      </c>
      <c r="H47" s="156"/>
      <c r="I47" s="156"/>
      <c r="J47" s="134" t="s">
        <v>947</v>
      </c>
      <c r="K47" s="134">
        <v>4714.5</v>
      </c>
      <c r="L47" s="157"/>
      <c r="M47" s="156">
        <f>IF(ISNUMBER(K47/G47),IF(NOT(K47/G47=0),K47/G47, " "), " ")</f>
        <v>4.025049304612863</v>
      </c>
      <c r="N47" s="154" t="s">
        <v>941</v>
      </c>
    </row>
    <row r="48" spans="1:14" ht="22.8" x14ac:dyDescent="0.25">
      <c r="A48" s="152">
        <v>22</v>
      </c>
      <c r="B48" s="153">
        <v>30303</v>
      </c>
      <c r="C48" s="132" t="s">
        <v>948</v>
      </c>
      <c r="D48" s="154" t="s">
        <v>938</v>
      </c>
      <c r="E48" s="155">
        <v>0.2</v>
      </c>
      <c r="F48" s="134" t="s">
        <v>949</v>
      </c>
      <c r="G48" s="134">
        <v>0.2</v>
      </c>
      <c r="H48" s="156"/>
      <c r="I48" s="156"/>
      <c r="J48" s="134" t="s">
        <v>950</v>
      </c>
      <c r="K48" s="134">
        <v>1</v>
      </c>
      <c r="L48" s="157"/>
      <c r="M48" s="156">
        <f>IF(ISNUMBER(K48/G48),IF(NOT(K48/G48=0),K48/G48, " "), " ")</f>
        <v>5</v>
      </c>
      <c r="N48" s="154" t="s">
        <v>941</v>
      </c>
    </row>
    <row r="49" spans="1:14" ht="22.8" x14ac:dyDescent="0.25">
      <c r="A49" s="152">
        <v>23</v>
      </c>
      <c r="B49" s="153">
        <v>30401</v>
      </c>
      <c r="C49" s="132" t="s">
        <v>951</v>
      </c>
      <c r="D49" s="154" t="s">
        <v>938</v>
      </c>
      <c r="E49" s="155">
        <v>10.62</v>
      </c>
      <c r="F49" s="134" t="s">
        <v>952</v>
      </c>
      <c r="G49" s="134">
        <v>24.55</v>
      </c>
      <c r="H49" s="156"/>
      <c r="I49" s="156"/>
      <c r="J49" s="134" t="s">
        <v>953</v>
      </c>
      <c r="K49" s="134">
        <v>63.72</v>
      </c>
      <c r="L49" s="157"/>
      <c r="M49" s="156">
        <f>IF(ISNUMBER(K49/G49),IF(NOT(K49/G49=0),K49/G49, " "), " ")</f>
        <v>2.595519348268839</v>
      </c>
      <c r="N49" s="154" t="s">
        <v>941</v>
      </c>
    </row>
    <row r="50" spans="1:14" ht="22.8" x14ac:dyDescent="0.25">
      <c r="A50" s="152">
        <v>24</v>
      </c>
      <c r="B50" s="153">
        <v>30954</v>
      </c>
      <c r="C50" s="132" t="s">
        <v>954</v>
      </c>
      <c r="D50" s="154" t="s">
        <v>938</v>
      </c>
      <c r="E50" s="155">
        <v>0.48</v>
      </c>
      <c r="F50" s="134" t="s">
        <v>955</v>
      </c>
      <c r="G50" s="134">
        <v>16.190000000000001</v>
      </c>
      <c r="H50" s="156"/>
      <c r="I50" s="156"/>
      <c r="J50" s="134" t="s">
        <v>956</v>
      </c>
      <c r="K50" s="134">
        <v>74.400000000000006</v>
      </c>
      <c r="L50" s="157"/>
      <c r="M50" s="156">
        <f>IF(ISNUMBER(K50/G50),IF(NOT(K50/G50=0),K50/G50, " "), " ")</f>
        <v>4.5954292773316858</v>
      </c>
      <c r="N50" s="154" t="s">
        <v>957</v>
      </c>
    </row>
    <row r="51" spans="1:14" ht="22.8" x14ac:dyDescent="0.25">
      <c r="A51" s="152">
        <v>25</v>
      </c>
      <c r="B51" s="153">
        <v>40502</v>
      </c>
      <c r="C51" s="132" t="s">
        <v>958</v>
      </c>
      <c r="D51" s="154" t="s">
        <v>938</v>
      </c>
      <c r="E51" s="155">
        <v>2.5299999999999998</v>
      </c>
      <c r="F51" s="134" t="s">
        <v>959</v>
      </c>
      <c r="G51" s="134">
        <v>19.88</v>
      </c>
      <c r="H51" s="156"/>
      <c r="I51" s="156"/>
      <c r="J51" s="134" t="s">
        <v>960</v>
      </c>
      <c r="K51" s="134">
        <v>113.85</v>
      </c>
      <c r="L51" s="157"/>
      <c r="M51" s="156">
        <f>IF(ISNUMBER(K51/G51),IF(NOT(K51/G51=0),K51/G51, " "), " ")</f>
        <v>5.7268611670020118</v>
      </c>
      <c r="N51" s="154" t="s">
        <v>941</v>
      </c>
    </row>
    <row r="52" spans="1:14" ht="22.8" x14ac:dyDescent="0.25">
      <c r="A52" s="152">
        <v>26</v>
      </c>
      <c r="B52" s="153">
        <v>40504</v>
      </c>
      <c r="C52" s="132" t="s">
        <v>961</v>
      </c>
      <c r="D52" s="154" t="s">
        <v>938</v>
      </c>
      <c r="E52" s="155">
        <v>1.85</v>
      </c>
      <c r="F52" s="134" t="s">
        <v>962</v>
      </c>
      <c r="G52" s="134">
        <v>2.36</v>
      </c>
      <c r="H52" s="156"/>
      <c r="I52" s="156"/>
      <c r="J52" s="134" t="s">
        <v>963</v>
      </c>
      <c r="K52" s="134">
        <v>5.55</v>
      </c>
      <c r="L52" s="157"/>
      <c r="M52" s="156">
        <f>IF(ISNUMBER(K52/G52),IF(NOT(K52/G52=0),K52/G52, " "), " ")</f>
        <v>2.3516949152542375</v>
      </c>
      <c r="N52" s="154" t="s">
        <v>941</v>
      </c>
    </row>
    <row r="53" spans="1:14" ht="22.8" x14ac:dyDescent="0.25">
      <c r="A53" s="152">
        <v>27</v>
      </c>
      <c r="B53" s="153">
        <v>121011</v>
      </c>
      <c r="C53" s="132" t="s">
        <v>964</v>
      </c>
      <c r="D53" s="154" t="s">
        <v>938</v>
      </c>
      <c r="E53" s="155">
        <v>0.02</v>
      </c>
      <c r="F53" s="134" t="s">
        <v>965</v>
      </c>
      <c r="G53" s="134">
        <v>0.64</v>
      </c>
      <c r="H53" s="156"/>
      <c r="I53" s="156"/>
      <c r="J53" s="134" t="s">
        <v>966</v>
      </c>
      <c r="K53" s="134">
        <v>2</v>
      </c>
      <c r="L53" s="157"/>
      <c r="M53" s="156">
        <f>IF(ISNUMBER(K53/G53),IF(NOT(K53/G53=0),K53/G53, " "), " ")</f>
        <v>3.125</v>
      </c>
      <c r="N53" s="154" t="s">
        <v>941</v>
      </c>
    </row>
    <row r="54" spans="1:14" ht="22.8" x14ac:dyDescent="0.25">
      <c r="A54" s="152">
        <v>28</v>
      </c>
      <c r="B54" s="153">
        <v>253100</v>
      </c>
      <c r="C54" s="132" t="s">
        <v>967</v>
      </c>
      <c r="D54" s="154" t="s">
        <v>938</v>
      </c>
      <c r="E54" s="155">
        <v>0.06</v>
      </c>
      <c r="F54" s="134" t="s">
        <v>968</v>
      </c>
      <c r="G54" s="134">
        <v>0.14000000000000001</v>
      </c>
      <c r="H54" s="156"/>
      <c r="I54" s="156"/>
      <c r="J54" s="134" t="s">
        <v>969</v>
      </c>
      <c r="K54" s="134">
        <v>0.52</v>
      </c>
      <c r="L54" s="157"/>
      <c r="M54" s="156">
        <f>IF(ISNUMBER(K54/G54),IF(NOT(K54/G54=0),K54/G54, " "), " ")</f>
        <v>3.714285714285714</v>
      </c>
      <c r="N54" s="154" t="s">
        <v>970</v>
      </c>
    </row>
    <row r="55" spans="1:14" ht="22.8" x14ac:dyDescent="0.25">
      <c r="A55" s="152">
        <v>29</v>
      </c>
      <c r="B55" s="153">
        <v>310102</v>
      </c>
      <c r="C55" s="132" t="s">
        <v>971</v>
      </c>
      <c r="D55" s="154" t="s">
        <v>938</v>
      </c>
      <c r="E55" s="155">
        <v>3.85</v>
      </c>
      <c r="F55" s="134" t="s">
        <v>972</v>
      </c>
      <c r="G55" s="134">
        <v>27.03</v>
      </c>
      <c r="H55" s="156"/>
      <c r="I55" s="156"/>
      <c r="J55" s="134" t="s">
        <v>973</v>
      </c>
      <c r="K55" s="134">
        <v>265.41000000000003</v>
      </c>
      <c r="L55" s="157"/>
      <c r="M55" s="156">
        <f>IF(ISNUMBER(K55/G55),IF(NOT(K55/G55=0),K55/G55, " "), " ")</f>
        <v>9.8190899001109884</v>
      </c>
      <c r="N55" s="154" t="s">
        <v>970</v>
      </c>
    </row>
    <row r="56" spans="1:14" ht="22.8" x14ac:dyDescent="0.25">
      <c r="A56" s="152">
        <v>30</v>
      </c>
      <c r="B56" s="153">
        <v>330206</v>
      </c>
      <c r="C56" s="132" t="s">
        <v>974</v>
      </c>
      <c r="D56" s="154" t="s">
        <v>938</v>
      </c>
      <c r="E56" s="155">
        <v>1.85</v>
      </c>
      <c r="F56" s="134" t="s">
        <v>975</v>
      </c>
      <c r="G56" s="134">
        <v>4.3</v>
      </c>
      <c r="H56" s="156"/>
      <c r="I56" s="156"/>
      <c r="J56" s="134" t="s">
        <v>976</v>
      </c>
      <c r="K56" s="134">
        <v>20.350000000000001</v>
      </c>
      <c r="L56" s="157"/>
      <c r="M56" s="156">
        <f>IF(ISNUMBER(K56/G56),IF(NOT(K56/G56=0),K56/G56, " "), " ")</f>
        <v>4.7325581395348841</v>
      </c>
      <c r="N56" s="154" t="s">
        <v>941</v>
      </c>
    </row>
    <row r="57" spans="1:14" ht="22.8" x14ac:dyDescent="0.25">
      <c r="A57" s="152">
        <v>31</v>
      </c>
      <c r="B57" s="153">
        <v>400001</v>
      </c>
      <c r="C57" s="132" t="s">
        <v>977</v>
      </c>
      <c r="D57" s="154" t="s">
        <v>938</v>
      </c>
      <c r="E57" s="155">
        <v>21.67</v>
      </c>
      <c r="F57" s="134" t="s">
        <v>978</v>
      </c>
      <c r="G57" s="134">
        <v>2236.34</v>
      </c>
      <c r="H57" s="156"/>
      <c r="I57" s="156"/>
      <c r="J57" s="134" t="s">
        <v>979</v>
      </c>
      <c r="K57" s="134">
        <v>12351.9</v>
      </c>
      <c r="L57" s="157"/>
      <c r="M57" s="156">
        <f>IF(ISNUMBER(K57/G57),IF(NOT(K57/G57=0),K57/G57, " "), " ")</f>
        <v>5.5232656930520401</v>
      </c>
      <c r="N57" s="154" t="s">
        <v>941</v>
      </c>
    </row>
    <row r="58" spans="1:14" ht="19.350000000000001" customHeight="1" x14ac:dyDescent="0.25">
      <c r="A58" s="128" t="s">
        <v>980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</row>
    <row r="59" spans="1:14" ht="34.200000000000003" x14ac:dyDescent="0.25">
      <c r="A59" s="152">
        <v>32</v>
      </c>
      <c r="B59" s="153" t="s">
        <v>981</v>
      </c>
      <c r="C59" s="132" t="s">
        <v>982</v>
      </c>
      <c r="D59" s="154" t="s">
        <v>983</v>
      </c>
      <c r="E59" s="155">
        <v>2.9999999999999997E-4</v>
      </c>
      <c r="F59" s="134" t="s">
        <v>984</v>
      </c>
      <c r="G59" s="134">
        <v>10.53</v>
      </c>
      <c r="H59" s="156">
        <v>81514</v>
      </c>
      <c r="I59" s="156">
        <v>24.45</v>
      </c>
      <c r="J59" s="134" t="s">
        <v>985</v>
      </c>
      <c r="K59" s="134">
        <v>24.99</v>
      </c>
      <c r="L59" s="157"/>
      <c r="M59" s="156">
        <f>IF(ISNUMBER(K59/G59),IF(NOT(K59/G59=0),K59/G59, " "), " ")</f>
        <v>2.3732193732193734</v>
      </c>
      <c r="N59" s="154" t="s">
        <v>986</v>
      </c>
    </row>
    <row r="60" spans="1:14" ht="34.200000000000003" x14ac:dyDescent="0.25">
      <c r="A60" s="152">
        <v>33</v>
      </c>
      <c r="B60" s="153" t="s">
        <v>987</v>
      </c>
      <c r="C60" s="132" t="s">
        <v>988</v>
      </c>
      <c r="D60" s="154" t="s">
        <v>983</v>
      </c>
      <c r="E60" s="155">
        <v>1.4E-3</v>
      </c>
      <c r="F60" s="134" t="s">
        <v>989</v>
      </c>
      <c r="G60" s="134">
        <v>12.23</v>
      </c>
      <c r="H60" s="156">
        <v>40186.449999999997</v>
      </c>
      <c r="I60" s="156">
        <v>56.26</v>
      </c>
      <c r="J60" s="134" t="s">
        <v>990</v>
      </c>
      <c r="K60" s="134">
        <v>57.56</v>
      </c>
      <c r="L60" s="157"/>
      <c r="M60" s="156">
        <f>IF(ISNUMBER(K60/G60),IF(NOT(K60/G60=0),K60/G60, " "), " ")</f>
        <v>4.7064595257563369</v>
      </c>
      <c r="N60" s="154" t="s">
        <v>991</v>
      </c>
    </row>
    <row r="61" spans="1:14" ht="22.8" x14ac:dyDescent="0.25">
      <c r="A61" s="152">
        <v>34</v>
      </c>
      <c r="B61" s="153" t="s">
        <v>992</v>
      </c>
      <c r="C61" s="132" t="s">
        <v>993</v>
      </c>
      <c r="D61" s="154" t="s">
        <v>983</v>
      </c>
      <c r="E61" s="155">
        <v>8.0000000000000004E-4</v>
      </c>
      <c r="F61" s="134" t="s">
        <v>994</v>
      </c>
      <c r="G61" s="134">
        <v>21.47</v>
      </c>
      <c r="H61" s="156">
        <v>88980</v>
      </c>
      <c r="I61" s="156">
        <v>71.19</v>
      </c>
      <c r="J61" s="134" t="s">
        <v>995</v>
      </c>
      <c r="K61" s="134">
        <v>72.7</v>
      </c>
      <c r="L61" s="157"/>
      <c r="M61" s="156">
        <f>IF(ISNUMBER(K61/G61),IF(NOT(K61/G61=0),K61/G61, " "), " ")</f>
        <v>3.386120167675827</v>
      </c>
      <c r="N61" s="154" t="s">
        <v>996</v>
      </c>
    </row>
    <row r="62" spans="1:14" ht="22.8" x14ac:dyDescent="0.25">
      <c r="A62" s="152">
        <v>35</v>
      </c>
      <c r="B62" s="153" t="s">
        <v>997</v>
      </c>
      <c r="C62" s="132" t="s">
        <v>998</v>
      </c>
      <c r="D62" s="154" t="s">
        <v>999</v>
      </c>
      <c r="E62" s="155">
        <v>0.32290000000000002</v>
      </c>
      <c r="F62" s="134" t="s">
        <v>1000</v>
      </c>
      <c r="G62" s="134">
        <v>1.99</v>
      </c>
      <c r="H62" s="156">
        <v>41.25</v>
      </c>
      <c r="I62" s="156">
        <v>13.31</v>
      </c>
      <c r="J62" s="134" t="s">
        <v>1001</v>
      </c>
      <c r="K62" s="134">
        <v>14.19</v>
      </c>
      <c r="L62" s="157"/>
      <c r="M62" s="156">
        <f>IF(ISNUMBER(K62/G62),IF(NOT(K62/G62=0),K62/G62, " "), " ")</f>
        <v>7.1306532663316577</v>
      </c>
      <c r="N62" s="154" t="s">
        <v>1002</v>
      </c>
    </row>
    <row r="63" spans="1:14" ht="34.200000000000003" x14ac:dyDescent="0.25">
      <c r="A63" s="152">
        <v>36</v>
      </c>
      <c r="B63" s="153" t="s">
        <v>1003</v>
      </c>
      <c r="C63" s="132" t="s">
        <v>1004</v>
      </c>
      <c r="D63" s="154" t="s">
        <v>983</v>
      </c>
      <c r="E63" s="155">
        <v>1E-4</v>
      </c>
      <c r="F63" s="134" t="s">
        <v>1005</v>
      </c>
      <c r="G63" s="134">
        <v>1.83</v>
      </c>
      <c r="H63" s="156">
        <v>60646.19</v>
      </c>
      <c r="I63" s="156">
        <v>6.06</v>
      </c>
      <c r="J63" s="134" t="s">
        <v>1006</v>
      </c>
      <c r="K63" s="134">
        <v>6.2</v>
      </c>
      <c r="L63" s="157"/>
      <c r="M63" s="156">
        <f>IF(ISNUMBER(K63/G63),IF(NOT(K63/G63=0),K63/G63, " "), " ")</f>
        <v>3.3879781420765025</v>
      </c>
      <c r="N63" s="154" t="s">
        <v>1007</v>
      </c>
    </row>
    <row r="64" spans="1:14" ht="34.200000000000003" x14ac:dyDescent="0.25">
      <c r="A64" s="152">
        <v>37</v>
      </c>
      <c r="B64" s="153" t="s">
        <v>1008</v>
      </c>
      <c r="C64" s="132" t="s">
        <v>1009</v>
      </c>
      <c r="D64" s="154" t="s">
        <v>983</v>
      </c>
      <c r="E64" s="155">
        <v>1.1599999999999999E-2</v>
      </c>
      <c r="F64" s="134" t="s">
        <v>1010</v>
      </c>
      <c r="G64" s="134">
        <v>197.9</v>
      </c>
      <c r="H64" s="156">
        <v>43187</v>
      </c>
      <c r="I64" s="156">
        <v>500.97</v>
      </c>
      <c r="J64" s="134" t="s">
        <v>1011</v>
      </c>
      <c r="K64" s="134">
        <v>513</v>
      </c>
      <c r="L64" s="157"/>
      <c r="M64" s="156">
        <f>IF(ISNUMBER(K64/G64),IF(NOT(K64/G64=0),K64/G64, " "), " ")</f>
        <v>2.5922182920667001</v>
      </c>
      <c r="N64" s="154" t="s">
        <v>1012</v>
      </c>
    </row>
    <row r="65" spans="1:14" ht="22.8" x14ac:dyDescent="0.25">
      <c r="A65" s="152">
        <v>38</v>
      </c>
      <c r="B65" s="153" t="s">
        <v>1013</v>
      </c>
      <c r="C65" s="132" t="s">
        <v>1014</v>
      </c>
      <c r="D65" s="154" t="s">
        <v>983</v>
      </c>
      <c r="E65" s="155">
        <v>5.0000000000000001E-4</v>
      </c>
      <c r="F65" s="134" t="s">
        <v>1015</v>
      </c>
      <c r="G65" s="134">
        <v>5.35</v>
      </c>
      <c r="H65" s="156">
        <v>103813.56</v>
      </c>
      <c r="I65" s="156">
        <v>51.91</v>
      </c>
      <c r="J65" s="134" t="s">
        <v>1016</v>
      </c>
      <c r="K65" s="134">
        <v>53</v>
      </c>
      <c r="L65" s="157"/>
      <c r="M65" s="156">
        <f>IF(ISNUMBER(K65/G65),IF(NOT(K65/G65=0),K65/G65, " "), " ")</f>
        <v>9.9065420560747679</v>
      </c>
      <c r="N65" s="154" t="s">
        <v>1017</v>
      </c>
    </row>
    <row r="66" spans="1:14" ht="22.8" x14ac:dyDescent="0.25">
      <c r="A66" s="152">
        <v>39</v>
      </c>
      <c r="B66" s="153" t="s">
        <v>1018</v>
      </c>
      <c r="C66" s="132" t="s">
        <v>1019</v>
      </c>
      <c r="D66" s="154" t="s">
        <v>983</v>
      </c>
      <c r="E66" s="155">
        <v>2.9999999999999997E-4</v>
      </c>
      <c r="F66" s="134" t="s">
        <v>1020</v>
      </c>
      <c r="G66" s="134">
        <v>1.23</v>
      </c>
      <c r="H66" s="156">
        <v>13520</v>
      </c>
      <c r="I66" s="156">
        <v>4.0599999999999996</v>
      </c>
      <c r="J66" s="134" t="s">
        <v>1021</v>
      </c>
      <c r="K66" s="134">
        <v>4.17</v>
      </c>
      <c r="L66" s="157"/>
      <c r="M66" s="156">
        <f>IF(ISNUMBER(K66/G66),IF(NOT(K66/G66=0),K66/G66, " "), " ")</f>
        <v>3.3902439024390243</v>
      </c>
      <c r="N66" s="154" t="s">
        <v>1022</v>
      </c>
    </row>
    <row r="67" spans="1:14" ht="22.8" x14ac:dyDescent="0.25">
      <c r="A67" s="152">
        <v>40</v>
      </c>
      <c r="B67" s="153" t="s">
        <v>1023</v>
      </c>
      <c r="C67" s="132" t="s">
        <v>1024</v>
      </c>
      <c r="D67" s="154" t="s">
        <v>1025</v>
      </c>
      <c r="E67" s="155">
        <v>1.2800000000000001E-2</v>
      </c>
      <c r="F67" s="134" t="s">
        <v>1026</v>
      </c>
      <c r="G67" s="134">
        <v>0.08</v>
      </c>
      <c r="H67" s="156">
        <v>14.48</v>
      </c>
      <c r="I67" s="156">
        <v>0.19</v>
      </c>
      <c r="J67" s="134" t="s">
        <v>1027</v>
      </c>
      <c r="K67" s="134">
        <v>0.19</v>
      </c>
      <c r="L67" s="157"/>
      <c r="M67" s="156">
        <f>IF(ISNUMBER(K67/G67),IF(NOT(K67/G67=0),K67/G67, " "), " ")</f>
        <v>2.375</v>
      </c>
      <c r="N67" s="154" t="s">
        <v>1028</v>
      </c>
    </row>
    <row r="68" spans="1:14" ht="22.8" x14ac:dyDescent="0.25">
      <c r="A68" s="152">
        <v>41</v>
      </c>
      <c r="B68" s="153" t="s">
        <v>1029</v>
      </c>
      <c r="C68" s="132" t="s">
        <v>1030</v>
      </c>
      <c r="D68" s="154" t="s">
        <v>983</v>
      </c>
      <c r="E68" s="155">
        <v>3.0999999999999999E-3</v>
      </c>
      <c r="F68" s="134" t="s">
        <v>1031</v>
      </c>
      <c r="G68" s="134">
        <v>93.12</v>
      </c>
      <c r="H68" s="156">
        <v>84405</v>
      </c>
      <c r="I68" s="156">
        <v>261.66000000000003</v>
      </c>
      <c r="J68" s="134" t="s">
        <v>1032</v>
      </c>
      <c r="K68" s="134">
        <v>267.45</v>
      </c>
      <c r="L68" s="157"/>
      <c r="M68" s="156">
        <f>IF(ISNUMBER(K68/G68),IF(NOT(K68/G68=0),K68/G68, " "), " ")</f>
        <v>2.8721005154639174</v>
      </c>
      <c r="N68" s="154" t="s">
        <v>1033</v>
      </c>
    </row>
    <row r="69" spans="1:14" ht="22.8" x14ac:dyDescent="0.25">
      <c r="A69" s="152">
        <v>42</v>
      </c>
      <c r="B69" s="153" t="s">
        <v>1034</v>
      </c>
      <c r="C69" s="132" t="s">
        <v>1035</v>
      </c>
      <c r="D69" s="154" t="s">
        <v>983</v>
      </c>
      <c r="E69" s="155">
        <v>2.8999999999999998E-3</v>
      </c>
      <c r="F69" s="134" t="s">
        <v>1036</v>
      </c>
      <c r="G69" s="134">
        <v>13.49</v>
      </c>
      <c r="H69" s="156">
        <v>22839</v>
      </c>
      <c r="I69" s="156">
        <v>66.23</v>
      </c>
      <c r="J69" s="134" t="s">
        <v>1037</v>
      </c>
      <c r="K69" s="134">
        <v>67.83</v>
      </c>
      <c r="L69" s="157"/>
      <c r="M69" s="156">
        <f>IF(ISNUMBER(K69/G69),IF(NOT(K69/G69=0),K69/G69, " "), " ")</f>
        <v>5.028169014084507</v>
      </c>
      <c r="N69" s="154" t="s">
        <v>1038</v>
      </c>
    </row>
    <row r="70" spans="1:14" ht="22.8" x14ac:dyDescent="0.25">
      <c r="A70" s="152">
        <v>43</v>
      </c>
      <c r="B70" s="153" t="s">
        <v>1039</v>
      </c>
      <c r="C70" s="132" t="s">
        <v>1040</v>
      </c>
      <c r="D70" s="154" t="s">
        <v>983</v>
      </c>
      <c r="E70" s="155">
        <v>1E-4</v>
      </c>
      <c r="F70" s="134" t="s">
        <v>1041</v>
      </c>
      <c r="G70" s="134">
        <v>0.87</v>
      </c>
      <c r="H70" s="156">
        <v>28356</v>
      </c>
      <c r="I70" s="156">
        <v>2.84</v>
      </c>
      <c r="J70" s="134" t="s">
        <v>1042</v>
      </c>
      <c r="K70" s="134">
        <v>2.9</v>
      </c>
      <c r="L70" s="157"/>
      <c r="M70" s="156">
        <f>IF(ISNUMBER(K70/G70),IF(NOT(K70/G70=0),K70/G70, " "), " ")</f>
        <v>3.333333333333333</v>
      </c>
      <c r="N70" s="154" t="s">
        <v>1043</v>
      </c>
    </row>
    <row r="71" spans="1:14" ht="45.6" x14ac:dyDescent="0.25">
      <c r="A71" s="152">
        <v>44</v>
      </c>
      <c r="B71" s="153" t="s">
        <v>1044</v>
      </c>
      <c r="C71" s="132" t="s">
        <v>1045</v>
      </c>
      <c r="D71" s="154" t="s">
        <v>1025</v>
      </c>
      <c r="E71" s="155">
        <v>8</v>
      </c>
      <c r="F71" s="134" t="s">
        <v>1046</v>
      </c>
      <c r="G71" s="134">
        <v>42.08</v>
      </c>
      <c r="H71" s="156">
        <v>15.88</v>
      </c>
      <c r="I71" s="156">
        <v>127.04</v>
      </c>
      <c r="J71" s="134" t="s">
        <v>1047</v>
      </c>
      <c r="K71" s="134">
        <v>129.84</v>
      </c>
      <c r="L71" s="157"/>
      <c r="M71" s="156">
        <f>IF(ISNUMBER(K71/G71),IF(NOT(K71/G71=0),K71/G71, " "), " ")</f>
        <v>3.0855513307984794</v>
      </c>
      <c r="N71" s="154" t="s">
        <v>1048</v>
      </c>
    </row>
    <row r="72" spans="1:14" ht="22.8" x14ac:dyDescent="0.25">
      <c r="A72" s="152">
        <v>45</v>
      </c>
      <c r="B72" s="153" t="s">
        <v>1049</v>
      </c>
      <c r="C72" s="132" t="s">
        <v>1050</v>
      </c>
      <c r="D72" s="154" t="s">
        <v>983</v>
      </c>
      <c r="E72" s="155">
        <v>4.0000000000000002E-4</v>
      </c>
      <c r="F72" s="134" t="s">
        <v>1051</v>
      </c>
      <c r="G72" s="134">
        <v>4.16</v>
      </c>
      <c r="H72" s="156">
        <v>39646.28</v>
      </c>
      <c r="I72" s="156">
        <v>15.84</v>
      </c>
      <c r="J72" s="134" t="s">
        <v>1052</v>
      </c>
      <c r="K72" s="134">
        <v>16.239999999999998</v>
      </c>
      <c r="L72" s="157"/>
      <c r="M72" s="156">
        <f>IF(ISNUMBER(K72/G72),IF(NOT(K72/G72=0),K72/G72, " "), " ")</f>
        <v>3.9038461538461533</v>
      </c>
      <c r="N72" s="154" t="s">
        <v>1053</v>
      </c>
    </row>
    <row r="73" spans="1:14" ht="22.8" x14ac:dyDescent="0.25">
      <c r="A73" s="152">
        <v>46</v>
      </c>
      <c r="B73" s="153" t="s">
        <v>1054</v>
      </c>
      <c r="C73" s="132" t="s">
        <v>1055</v>
      </c>
      <c r="D73" s="154" t="s">
        <v>1056</v>
      </c>
      <c r="E73" s="155">
        <v>2.976</v>
      </c>
      <c r="F73" s="134" t="s">
        <v>1057</v>
      </c>
      <c r="G73" s="134">
        <v>60.11</v>
      </c>
      <c r="H73" s="156">
        <v>87</v>
      </c>
      <c r="I73" s="156">
        <v>258.91000000000003</v>
      </c>
      <c r="J73" s="134" t="s">
        <v>1058</v>
      </c>
      <c r="K73" s="134">
        <v>266.74</v>
      </c>
      <c r="L73" s="157"/>
      <c r="M73" s="156">
        <f>IF(ISNUMBER(K73/G73),IF(NOT(K73/G73=0),K73/G73, " "), " ")</f>
        <v>4.437531192813176</v>
      </c>
      <c r="N73" s="154" t="s">
        <v>1059</v>
      </c>
    </row>
    <row r="74" spans="1:14" ht="22.8" x14ac:dyDescent="0.25">
      <c r="A74" s="152">
        <v>47</v>
      </c>
      <c r="B74" s="153" t="s">
        <v>1060</v>
      </c>
      <c r="C74" s="132" t="s">
        <v>1061</v>
      </c>
      <c r="D74" s="154" t="s">
        <v>983</v>
      </c>
      <c r="E74" s="155">
        <v>1.2999999999999999E-3</v>
      </c>
      <c r="F74" s="134" t="s">
        <v>1062</v>
      </c>
      <c r="G74" s="134">
        <v>14.99</v>
      </c>
      <c r="H74" s="156">
        <v>48648.82</v>
      </c>
      <c r="I74" s="156">
        <v>63.23</v>
      </c>
      <c r="J74" s="134" t="s">
        <v>1063</v>
      </c>
      <c r="K74" s="134">
        <v>64.650000000000006</v>
      </c>
      <c r="L74" s="157"/>
      <c r="M74" s="156">
        <f>IF(ISNUMBER(K74/G74),IF(NOT(K74/G74=0),K74/G74, " "), " ")</f>
        <v>4.312875250166778</v>
      </c>
      <c r="N74" s="154" t="s">
        <v>1064</v>
      </c>
    </row>
    <row r="75" spans="1:14" ht="22.8" x14ac:dyDescent="0.25">
      <c r="A75" s="152">
        <v>48</v>
      </c>
      <c r="B75" s="153" t="s">
        <v>1065</v>
      </c>
      <c r="C75" s="132" t="s">
        <v>1066</v>
      </c>
      <c r="D75" s="154" t="s">
        <v>983</v>
      </c>
      <c r="E75" s="155">
        <v>6.9999999999999999E-4</v>
      </c>
      <c r="F75" s="134" t="s">
        <v>1067</v>
      </c>
      <c r="G75" s="134">
        <v>7.48</v>
      </c>
      <c r="H75" s="156">
        <v>53556.78</v>
      </c>
      <c r="I75" s="156">
        <v>37.51</v>
      </c>
      <c r="J75" s="134" t="s">
        <v>1068</v>
      </c>
      <c r="K75" s="134">
        <v>38.299999999999997</v>
      </c>
      <c r="L75" s="157"/>
      <c r="M75" s="156">
        <f>IF(ISNUMBER(K75/G75),IF(NOT(K75/G75=0),K75/G75, " "), " ")</f>
        <v>5.1203208556149722</v>
      </c>
      <c r="N75" s="154" t="s">
        <v>1069</v>
      </c>
    </row>
    <row r="76" spans="1:14" ht="34.200000000000003" x14ac:dyDescent="0.25">
      <c r="A76" s="152">
        <v>49</v>
      </c>
      <c r="B76" s="153" t="s">
        <v>1070</v>
      </c>
      <c r="C76" s="132" t="s">
        <v>1071</v>
      </c>
      <c r="D76" s="154" t="s">
        <v>1056</v>
      </c>
      <c r="E76" s="155">
        <v>0.68500000000000005</v>
      </c>
      <c r="F76" s="134" t="s">
        <v>1072</v>
      </c>
      <c r="G76" s="134">
        <v>26.51</v>
      </c>
      <c r="H76" s="156">
        <v>126.06</v>
      </c>
      <c r="I76" s="156">
        <v>86.35</v>
      </c>
      <c r="J76" s="134" t="s">
        <v>1073</v>
      </c>
      <c r="K76" s="134">
        <v>88.09</v>
      </c>
      <c r="L76" s="157"/>
      <c r="M76" s="156">
        <f>IF(ISNUMBER(K76/G76),IF(NOT(K76/G76=0),K76/G76, " "), " ")</f>
        <v>3.3228970199924555</v>
      </c>
      <c r="N76" s="154" t="s">
        <v>1074</v>
      </c>
    </row>
    <row r="77" spans="1:14" ht="22.8" x14ac:dyDescent="0.25">
      <c r="A77" s="152">
        <v>50</v>
      </c>
      <c r="B77" s="153" t="s">
        <v>1075</v>
      </c>
      <c r="C77" s="132" t="s">
        <v>1076</v>
      </c>
      <c r="D77" s="154" t="s">
        <v>999</v>
      </c>
      <c r="E77" s="155">
        <v>0.14779999999999999</v>
      </c>
      <c r="F77" s="134" t="s">
        <v>1077</v>
      </c>
      <c r="G77" s="134">
        <v>14.96</v>
      </c>
      <c r="H77" s="156">
        <v>328</v>
      </c>
      <c r="I77" s="156">
        <v>48.49</v>
      </c>
      <c r="J77" s="134" t="s">
        <v>1078</v>
      </c>
      <c r="K77" s="134">
        <v>49.98</v>
      </c>
      <c r="L77" s="157"/>
      <c r="M77" s="156">
        <f>IF(ISNUMBER(K77/G77),IF(NOT(K77/G77=0),K77/G77, " "), " ")</f>
        <v>3.3409090909090904</v>
      </c>
      <c r="N77" s="154" t="s">
        <v>1079</v>
      </c>
    </row>
    <row r="78" spans="1:14" ht="22.8" x14ac:dyDescent="0.25">
      <c r="A78" s="152">
        <v>51</v>
      </c>
      <c r="B78" s="153" t="s">
        <v>1080</v>
      </c>
      <c r="C78" s="132" t="s">
        <v>1081</v>
      </c>
      <c r="D78" s="154" t="s">
        <v>1082</v>
      </c>
      <c r="E78" s="155">
        <v>0.20630000000000001</v>
      </c>
      <c r="F78" s="134" t="s">
        <v>1083</v>
      </c>
      <c r="G78" s="134">
        <v>8.7100000000000009</v>
      </c>
      <c r="H78" s="156">
        <v>128.38999999999999</v>
      </c>
      <c r="I78" s="156">
        <v>26.5</v>
      </c>
      <c r="J78" s="134" t="s">
        <v>1084</v>
      </c>
      <c r="K78" s="134">
        <v>27.02</v>
      </c>
      <c r="L78" s="157"/>
      <c r="M78" s="156">
        <f>IF(ISNUMBER(K78/G78),IF(NOT(K78/G78=0),K78/G78, " "), " ")</f>
        <v>3.1021814006888628</v>
      </c>
      <c r="N78" s="154" t="s">
        <v>1085</v>
      </c>
    </row>
    <row r="79" spans="1:14" ht="45.6" x14ac:dyDescent="0.25">
      <c r="A79" s="152">
        <v>52</v>
      </c>
      <c r="B79" s="153" t="s">
        <v>1086</v>
      </c>
      <c r="C79" s="132" t="s">
        <v>1087</v>
      </c>
      <c r="D79" s="154" t="s">
        <v>1082</v>
      </c>
      <c r="E79" s="155">
        <v>4.4800000000000004</v>
      </c>
      <c r="F79" s="134" t="s">
        <v>1088</v>
      </c>
      <c r="G79" s="134">
        <v>102.14</v>
      </c>
      <c r="H79" s="156">
        <v>118.14</v>
      </c>
      <c r="I79" s="156">
        <v>529.23</v>
      </c>
      <c r="J79" s="134" t="s">
        <v>1089</v>
      </c>
      <c r="K79" s="134">
        <v>540.36</v>
      </c>
      <c r="L79" s="157"/>
      <c r="M79" s="156">
        <f>IF(ISNUMBER(K79/G79),IF(NOT(K79/G79=0),K79/G79, " "), " ")</f>
        <v>5.2903857450558061</v>
      </c>
      <c r="N79" s="154" t="s">
        <v>1090</v>
      </c>
    </row>
    <row r="80" spans="1:14" ht="22.8" x14ac:dyDescent="0.25">
      <c r="A80" s="152">
        <v>53</v>
      </c>
      <c r="B80" s="153" t="s">
        <v>1091</v>
      </c>
      <c r="C80" s="132" t="s">
        <v>1092</v>
      </c>
      <c r="D80" s="154" t="s">
        <v>983</v>
      </c>
      <c r="E80" s="155">
        <v>2.2499999999999999E-2</v>
      </c>
      <c r="F80" s="134" t="s">
        <v>1093</v>
      </c>
      <c r="G80" s="134">
        <v>111.38</v>
      </c>
      <c r="H80" s="156">
        <v>17906.78</v>
      </c>
      <c r="I80" s="156">
        <v>402.9</v>
      </c>
      <c r="J80" s="134" t="s">
        <v>1094</v>
      </c>
      <c r="K80" s="134">
        <v>413.66</v>
      </c>
      <c r="L80" s="157"/>
      <c r="M80" s="156">
        <f>IF(ISNUMBER(K80/G80),IF(NOT(K80/G80=0),K80/G80, " "), " ")</f>
        <v>3.7139522355898729</v>
      </c>
      <c r="N80" s="154" t="s">
        <v>1095</v>
      </c>
    </row>
    <row r="81" spans="1:14" ht="22.8" x14ac:dyDescent="0.25">
      <c r="A81" s="152">
        <v>54</v>
      </c>
      <c r="B81" s="153" t="s">
        <v>1096</v>
      </c>
      <c r="C81" s="132" t="s">
        <v>1097</v>
      </c>
      <c r="D81" s="154" t="s">
        <v>983</v>
      </c>
      <c r="E81" s="155">
        <v>1E-4</v>
      </c>
      <c r="F81" s="134" t="s">
        <v>1098</v>
      </c>
      <c r="G81" s="134">
        <v>1.73</v>
      </c>
      <c r="H81" s="156">
        <v>44098</v>
      </c>
      <c r="I81" s="156">
        <v>4.41</v>
      </c>
      <c r="J81" s="134" t="s">
        <v>1099</v>
      </c>
      <c r="K81" s="134">
        <v>4.51</v>
      </c>
      <c r="L81" s="157"/>
      <c r="M81" s="156">
        <f>IF(ISNUMBER(K81/G81),IF(NOT(K81/G81=0),K81/G81, " "), " ")</f>
        <v>2.6069364161849711</v>
      </c>
      <c r="N81" s="154" t="s">
        <v>1100</v>
      </c>
    </row>
    <row r="82" spans="1:14" ht="22.8" x14ac:dyDescent="0.25">
      <c r="A82" s="152">
        <v>55</v>
      </c>
      <c r="B82" s="153" t="s">
        <v>1101</v>
      </c>
      <c r="C82" s="132" t="s">
        <v>1102</v>
      </c>
      <c r="D82" s="154" t="s">
        <v>1056</v>
      </c>
      <c r="E82" s="155">
        <v>0.16800000000000001</v>
      </c>
      <c r="F82" s="134" t="s">
        <v>1103</v>
      </c>
      <c r="G82" s="134">
        <v>1.24</v>
      </c>
      <c r="H82" s="156">
        <v>26.61</v>
      </c>
      <c r="I82" s="156">
        <v>4.47</v>
      </c>
      <c r="J82" s="134" t="s">
        <v>1104</v>
      </c>
      <c r="K82" s="134">
        <v>4.57</v>
      </c>
      <c r="L82" s="157"/>
      <c r="M82" s="156">
        <f>IF(ISNUMBER(K82/G82),IF(NOT(K82/G82=0),K82/G82, " "), " ")</f>
        <v>3.685483870967742</v>
      </c>
      <c r="N82" s="154" t="s">
        <v>1105</v>
      </c>
    </row>
    <row r="83" spans="1:14" ht="22.8" x14ac:dyDescent="0.25">
      <c r="A83" s="152">
        <v>56</v>
      </c>
      <c r="B83" s="153" t="s">
        <v>1106</v>
      </c>
      <c r="C83" s="132" t="s">
        <v>1107</v>
      </c>
      <c r="D83" s="154" t="s">
        <v>1082</v>
      </c>
      <c r="E83" s="155">
        <v>0.1133</v>
      </c>
      <c r="F83" s="134" t="s">
        <v>972</v>
      </c>
      <c r="G83" s="134">
        <v>0.8</v>
      </c>
      <c r="H83" s="156">
        <v>34.75</v>
      </c>
      <c r="I83" s="156">
        <v>3.94</v>
      </c>
      <c r="J83" s="134" t="s">
        <v>1108</v>
      </c>
      <c r="K83" s="134">
        <v>4.03</v>
      </c>
      <c r="L83" s="157"/>
      <c r="M83" s="156">
        <f>IF(ISNUMBER(K83/G83),IF(NOT(K83/G83=0),K83/G83, " "), " ")</f>
        <v>5.0374999999999996</v>
      </c>
      <c r="N83" s="154" t="s">
        <v>1109</v>
      </c>
    </row>
    <row r="84" spans="1:14" ht="22.8" x14ac:dyDescent="0.25">
      <c r="A84" s="152">
        <v>57</v>
      </c>
      <c r="B84" s="153" t="s">
        <v>1110</v>
      </c>
      <c r="C84" s="132" t="s">
        <v>1111</v>
      </c>
      <c r="D84" s="154" t="s">
        <v>983</v>
      </c>
      <c r="E84" s="155">
        <v>6.9999999999999999E-4</v>
      </c>
      <c r="F84" s="134" t="s">
        <v>1112</v>
      </c>
      <c r="G84" s="134">
        <v>6.43</v>
      </c>
      <c r="H84" s="156">
        <v>32928</v>
      </c>
      <c r="I84" s="156">
        <v>23.05</v>
      </c>
      <c r="J84" s="134" t="s">
        <v>1113</v>
      </c>
      <c r="K84" s="134">
        <v>23.59</v>
      </c>
      <c r="L84" s="157"/>
      <c r="M84" s="156">
        <f>IF(ISNUMBER(K84/G84),IF(NOT(K84/G84=0),K84/G84, " "), " ")</f>
        <v>3.6687402799377917</v>
      </c>
      <c r="N84" s="154" t="s">
        <v>1114</v>
      </c>
    </row>
    <row r="85" spans="1:14" ht="68.400000000000006" x14ac:dyDescent="0.25">
      <c r="A85" s="152">
        <v>58</v>
      </c>
      <c r="B85" s="153" t="s">
        <v>1115</v>
      </c>
      <c r="C85" s="132" t="s">
        <v>1116</v>
      </c>
      <c r="D85" s="154" t="s">
        <v>983</v>
      </c>
      <c r="E85" s="155">
        <v>5.0000000000000001E-4</v>
      </c>
      <c r="F85" s="134" t="s">
        <v>1117</v>
      </c>
      <c r="G85" s="134">
        <v>3.99</v>
      </c>
      <c r="H85" s="156">
        <v>20852.8</v>
      </c>
      <c r="I85" s="156">
        <v>10.43</v>
      </c>
      <c r="J85" s="134" t="s">
        <v>1118</v>
      </c>
      <c r="K85" s="134">
        <v>10.72</v>
      </c>
      <c r="L85" s="157"/>
      <c r="M85" s="156">
        <f>IF(ISNUMBER(K85/G85),IF(NOT(K85/G85=0),K85/G85, " "), " ")</f>
        <v>2.6867167919799497</v>
      </c>
      <c r="N85" s="154" t="s">
        <v>1119</v>
      </c>
    </row>
    <row r="86" spans="1:14" ht="22.8" x14ac:dyDescent="0.25">
      <c r="A86" s="152">
        <v>59</v>
      </c>
      <c r="B86" s="153" t="s">
        <v>1120</v>
      </c>
      <c r="C86" s="132" t="s">
        <v>1121</v>
      </c>
      <c r="D86" s="154" t="s">
        <v>983</v>
      </c>
      <c r="E86" s="155">
        <v>4.0000000000000001E-3</v>
      </c>
      <c r="F86" s="134" t="s">
        <v>1122</v>
      </c>
      <c r="G86" s="134">
        <v>47.12</v>
      </c>
      <c r="H86" s="156">
        <v>30079</v>
      </c>
      <c r="I86" s="156">
        <v>120.32</v>
      </c>
      <c r="J86" s="134" t="s">
        <v>1123</v>
      </c>
      <c r="K86" s="134">
        <v>123.1</v>
      </c>
      <c r="L86" s="157"/>
      <c r="M86" s="156">
        <f>IF(ISNUMBER(K86/G86),IF(NOT(K86/G86=0),K86/G86, " "), " ")</f>
        <v>2.6124787775891343</v>
      </c>
      <c r="N86" s="154" t="s">
        <v>1124</v>
      </c>
    </row>
    <row r="87" spans="1:14" ht="22.8" x14ac:dyDescent="0.25">
      <c r="A87" s="152">
        <v>60</v>
      </c>
      <c r="B87" s="153" t="s">
        <v>1125</v>
      </c>
      <c r="C87" s="132" t="s">
        <v>1126</v>
      </c>
      <c r="D87" s="154" t="s">
        <v>1127</v>
      </c>
      <c r="E87" s="155">
        <v>1</v>
      </c>
      <c r="F87" s="134" t="s">
        <v>1128</v>
      </c>
      <c r="G87" s="134">
        <v>18</v>
      </c>
      <c r="H87" s="156">
        <v>32.61</v>
      </c>
      <c r="I87" s="156">
        <v>32.61</v>
      </c>
      <c r="J87" s="134" t="s">
        <v>1129</v>
      </c>
      <c r="K87" s="134">
        <v>33.4</v>
      </c>
      <c r="L87" s="157"/>
      <c r="M87" s="156">
        <f>IF(ISNUMBER(K87/G87),IF(NOT(K87/G87=0),K87/G87, " "), " ")</f>
        <v>1.8555555555555554</v>
      </c>
      <c r="N87" s="154" t="s">
        <v>1130</v>
      </c>
    </row>
    <row r="88" spans="1:14" ht="22.8" x14ac:dyDescent="0.25">
      <c r="A88" s="152">
        <v>61</v>
      </c>
      <c r="B88" s="153" t="s">
        <v>1131</v>
      </c>
      <c r="C88" s="132" t="s">
        <v>1132</v>
      </c>
      <c r="D88" s="154" t="s">
        <v>1133</v>
      </c>
      <c r="E88" s="155">
        <v>0.29449999999999998</v>
      </c>
      <c r="F88" s="134" t="s">
        <v>1134</v>
      </c>
      <c r="G88" s="134">
        <v>0.44</v>
      </c>
      <c r="H88" s="156">
        <v>1.5</v>
      </c>
      <c r="I88" s="156">
        <v>0.44</v>
      </c>
      <c r="J88" s="134" t="s">
        <v>1135</v>
      </c>
      <c r="K88" s="134">
        <v>0.46</v>
      </c>
      <c r="L88" s="157"/>
      <c r="M88" s="156">
        <f>IF(ISNUMBER(K88/G88),IF(NOT(K88/G88=0),K88/G88, " "), " ")</f>
        <v>1.0454545454545454</v>
      </c>
      <c r="N88" s="154" t="s">
        <v>1136</v>
      </c>
    </row>
    <row r="89" spans="1:14" ht="22.8" x14ac:dyDescent="0.25">
      <c r="A89" s="152">
        <v>62</v>
      </c>
      <c r="B89" s="153" t="s">
        <v>1137</v>
      </c>
      <c r="C89" s="132" t="s">
        <v>1138</v>
      </c>
      <c r="D89" s="154" t="s">
        <v>983</v>
      </c>
      <c r="E89" s="155">
        <v>2.3E-3</v>
      </c>
      <c r="F89" s="134" t="s">
        <v>1139</v>
      </c>
      <c r="G89" s="134">
        <v>5.43</v>
      </c>
      <c r="H89" s="156">
        <v>18122.03</v>
      </c>
      <c r="I89" s="156">
        <v>41.68</v>
      </c>
      <c r="J89" s="134" t="s">
        <v>1140</v>
      </c>
      <c r="K89" s="134">
        <v>42.74</v>
      </c>
      <c r="L89" s="157"/>
      <c r="M89" s="156">
        <f>IF(ISNUMBER(K89/G89),IF(NOT(K89/G89=0),K89/G89, " "), " ")</f>
        <v>7.8710865561694296</v>
      </c>
      <c r="N89" s="154" t="s">
        <v>1141</v>
      </c>
    </row>
    <row r="90" spans="1:14" ht="34.200000000000003" x14ac:dyDescent="0.25">
      <c r="A90" s="152">
        <v>63</v>
      </c>
      <c r="B90" s="153" t="s">
        <v>1142</v>
      </c>
      <c r="C90" s="132" t="s">
        <v>1143</v>
      </c>
      <c r="D90" s="154" t="s">
        <v>983</v>
      </c>
      <c r="E90" s="155">
        <v>1.2699999999999999E-2</v>
      </c>
      <c r="F90" s="134" t="s">
        <v>1144</v>
      </c>
      <c r="G90" s="134">
        <v>265.49</v>
      </c>
      <c r="H90" s="156">
        <v>50416.65</v>
      </c>
      <c r="I90" s="156">
        <v>640.38</v>
      </c>
      <c r="J90" s="134" t="s">
        <v>1145</v>
      </c>
      <c r="K90" s="134">
        <v>654.47</v>
      </c>
      <c r="L90" s="157"/>
      <c r="M90" s="156">
        <f>IF(ISNUMBER(K90/G90),IF(NOT(K90/G90=0),K90/G90, " "), " ")</f>
        <v>2.4651399299408641</v>
      </c>
      <c r="N90" s="154" t="s">
        <v>1146</v>
      </c>
    </row>
    <row r="91" spans="1:14" ht="34.200000000000003" x14ac:dyDescent="0.25">
      <c r="A91" s="152">
        <v>64</v>
      </c>
      <c r="B91" s="153" t="s">
        <v>1147</v>
      </c>
      <c r="C91" s="132" t="s">
        <v>1148</v>
      </c>
      <c r="D91" s="154" t="s">
        <v>999</v>
      </c>
      <c r="E91" s="155">
        <v>2.1000000000000001E-2</v>
      </c>
      <c r="F91" s="134" t="s">
        <v>1149</v>
      </c>
      <c r="G91" s="134">
        <v>20.92</v>
      </c>
      <c r="H91" s="156">
        <v>5982</v>
      </c>
      <c r="I91" s="156">
        <v>125.62</v>
      </c>
      <c r="J91" s="134" t="s">
        <v>1150</v>
      </c>
      <c r="K91" s="134">
        <v>129.11000000000001</v>
      </c>
      <c r="L91" s="157"/>
      <c r="M91" s="156">
        <f>IF(ISNUMBER(K91/G91),IF(NOT(K91/G91=0),K91/G91, " "), " ")</f>
        <v>6.1716061185468449</v>
      </c>
      <c r="N91" s="154" t="s">
        <v>1151</v>
      </c>
    </row>
    <row r="92" spans="1:14" ht="34.200000000000003" x14ac:dyDescent="0.25">
      <c r="A92" s="152">
        <v>65</v>
      </c>
      <c r="B92" s="153" t="s">
        <v>1152</v>
      </c>
      <c r="C92" s="132" t="s">
        <v>1153</v>
      </c>
      <c r="D92" s="154" t="s">
        <v>999</v>
      </c>
      <c r="E92" s="155">
        <v>3.5999999999999997E-2</v>
      </c>
      <c r="F92" s="134" t="s">
        <v>1154</v>
      </c>
      <c r="G92" s="134">
        <v>29.02</v>
      </c>
      <c r="H92" s="156">
        <v>4586.17</v>
      </c>
      <c r="I92" s="156">
        <v>165.1</v>
      </c>
      <c r="J92" s="134" t="s">
        <v>1155</v>
      </c>
      <c r="K92" s="134">
        <v>170.08</v>
      </c>
      <c r="L92" s="157"/>
      <c r="M92" s="156">
        <f>IF(ISNUMBER(K92/G92),IF(NOT(K92/G92=0),K92/G92, " "), " ")</f>
        <v>5.8607856650585806</v>
      </c>
      <c r="N92" s="154" t="s">
        <v>1156</v>
      </c>
    </row>
    <row r="93" spans="1:14" ht="57" x14ac:dyDescent="0.25">
      <c r="A93" s="152">
        <v>66</v>
      </c>
      <c r="B93" s="153" t="s">
        <v>1157</v>
      </c>
      <c r="C93" s="132" t="s">
        <v>1158</v>
      </c>
      <c r="D93" s="154" t="s">
        <v>1159</v>
      </c>
      <c r="E93" s="155">
        <v>31.457999999999998</v>
      </c>
      <c r="F93" s="134" t="s">
        <v>1160</v>
      </c>
      <c r="G93" s="134">
        <v>386.92</v>
      </c>
      <c r="H93" s="156">
        <v>39.79</v>
      </c>
      <c r="I93" s="156">
        <v>1251.72</v>
      </c>
      <c r="J93" s="134" t="s">
        <v>1161</v>
      </c>
      <c r="K93" s="134">
        <v>1281.5899999999999</v>
      </c>
      <c r="L93" s="157"/>
      <c r="M93" s="156">
        <f>IF(ISNUMBER(K93/G93),IF(NOT(K93/G93=0),K93/G93, " "), " ")</f>
        <v>3.3122867776284499</v>
      </c>
      <c r="N93" s="154" t="s">
        <v>1162</v>
      </c>
    </row>
    <row r="94" spans="1:14" ht="57" x14ac:dyDescent="0.25">
      <c r="A94" s="152">
        <v>67</v>
      </c>
      <c r="B94" s="153" t="s">
        <v>1163</v>
      </c>
      <c r="C94" s="132" t="s">
        <v>1164</v>
      </c>
      <c r="D94" s="154" t="s">
        <v>1159</v>
      </c>
      <c r="E94" s="155">
        <v>4.28</v>
      </c>
      <c r="F94" s="134" t="s">
        <v>1165</v>
      </c>
      <c r="G94" s="134">
        <v>121.55</v>
      </c>
      <c r="H94" s="156">
        <v>92.03</v>
      </c>
      <c r="I94" s="156">
        <v>393.89</v>
      </c>
      <c r="J94" s="134" t="s">
        <v>1166</v>
      </c>
      <c r="K94" s="134">
        <v>403.3</v>
      </c>
      <c r="L94" s="157"/>
      <c r="M94" s="156">
        <f>IF(ISNUMBER(K94/G94),IF(NOT(K94/G94=0),K94/G94, " "), " ")</f>
        <v>3.3179761415055533</v>
      </c>
      <c r="N94" s="154" t="s">
        <v>1167</v>
      </c>
    </row>
    <row r="95" spans="1:14" ht="57" x14ac:dyDescent="0.25">
      <c r="A95" s="152">
        <v>68</v>
      </c>
      <c r="B95" s="153" t="s">
        <v>1168</v>
      </c>
      <c r="C95" s="132" t="s">
        <v>1169</v>
      </c>
      <c r="D95" s="154" t="s">
        <v>1159</v>
      </c>
      <c r="E95" s="155">
        <v>1.07</v>
      </c>
      <c r="F95" s="134" t="s">
        <v>1170</v>
      </c>
      <c r="G95" s="134">
        <v>34.56</v>
      </c>
      <c r="H95" s="156">
        <v>104.98</v>
      </c>
      <c r="I95" s="156">
        <v>112.33</v>
      </c>
      <c r="J95" s="134" t="s">
        <v>1171</v>
      </c>
      <c r="K95" s="134">
        <v>115.03</v>
      </c>
      <c r="L95" s="157"/>
      <c r="M95" s="156">
        <f>IF(ISNUMBER(K95/G95),IF(NOT(K95/G95=0),K95/G95, " "), " ")</f>
        <v>3.3284143518518516</v>
      </c>
      <c r="N95" s="154" t="s">
        <v>1172</v>
      </c>
    </row>
    <row r="96" spans="1:14" ht="34.200000000000003" x14ac:dyDescent="0.25">
      <c r="A96" s="152">
        <v>69</v>
      </c>
      <c r="B96" s="153" t="s">
        <v>1173</v>
      </c>
      <c r="C96" s="132" t="s">
        <v>1174</v>
      </c>
      <c r="D96" s="154" t="s">
        <v>983</v>
      </c>
      <c r="E96" s="155">
        <v>1.0999999999999999E-2</v>
      </c>
      <c r="F96" s="134" t="s">
        <v>1175</v>
      </c>
      <c r="G96" s="134">
        <v>159.38</v>
      </c>
      <c r="H96" s="156">
        <v>49632</v>
      </c>
      <c r="I96" s="156">
        <v>545.96</v>
      </c>
      <c r="J96" s="134" t="s">
        <v>1176</v>
      </c>
      <c r="K96" s="134">
        <v>557.80999999999995</v>
      </c>
      <c r="L96" s="157"/>
      <c r="M96" s="156">
        <f>IF(ISNUMBER(K96/G96),IF(NOT(K96/G96=0),K96/G96, " "), " ")</f>
        <v>3.4998745137407452</v>
      </c>
      <c r="N96" s="154" t="s">
        <v>1177</v>
      </c>
    </row>
    <row r="97" spans="1:14" ht="34.200000000000003" x14ac:dyDescent="0.25">
      <c r="A97" s="152">
        <v>70</v>
      </c>
      <c r="B97" s="153" t="s">
        <v>1178</v>
      </c>
      <c r="C97" s="132" t="s">
        <v>1179</v>
      </c>
      <c r="D97" s="154" t="s">
        <v>1159</v>
      </c>
      <c r="E97" s="155">
        <v>3.4350000000000001</v>
      </c>
      <c r="F97" s="134" t="s">
        <v>1180</v>
      </c>
      <c r="G97" s="134">
        <v>210.84</v>
      </c>
      <c r="H97" s="156">
        <v>190.1</v>
      </c>
      <c r="I97" s="156">
        <v>652.99</v>
      </c>
      <c r="J97" s="134" t="s">
        <v>1181</v>
      </c>
      <c r="K97" s="134">
        <v>658.9</v>
      </c>
      <c r="L97" s="157"/>
      <c r="M97" s="156">
        <f>IF(ISNUMBER(K97/G97),IF(NOT(K97/G97=0),K97/G97, " "), " ")</f>
        <v>3.1251185733257443</v>
      </c>
      <c r="N97" s="154" t="s">
        <v>1182</v>
      </c>
    </row>
    <row r="98" spans="1:14" ht="34.200000000000003" x14ac:dyDescent="0.25">
      <c r="A98" s="152">
        <v>71</v>
      </c>
      <c r="B98" s="153" t="s">
        <v>1183</v>
      </c>
      <c r="C98" s="132" t="s">
        <v>1184</v>
      </c>
      <c r="D98" s="154" t="s">
        <v>1025</v>
      </c>
      <c r="E98" s="155">
        <v>2</v>
      </c>
      <c r="F98" s="134" t="s">
        <v>1185</v>
      </c>
      <c r="G98" s="134">
        <v>75.98</v>
      </c>
      <c r="H98" s="156">
        <v>158.86000000000001</v>
      </c>
      <c r="I98" s="156">
        <v>317.72000000000003</v>
      </c>
      <c r="J98" s="134" t="s">
        <v>1186</v>
      </c>
      <c r="K98" s="134">
        <v>320.89999999999998</v>
      </c>
      <c r="L98" s="157"/>
      <c r="M98" s="156">
        <f>IF(ISNUMBER(K98/G98),IF(NOT(K98/G98=0),K98/G98, " "), " ")</f>
        <v>4.2234798631218737</v>
      </c>
      <c r="N98" s="154" t="s">
        <v>1187</v>
      </c>
    </row>
    <row r="99" spans="1:14" ht="22.8" x14ac:dyDescent="0.25">
      <c r="A99" s="152">
        <v>72</v>
      </c>
      <c r="B99" s="153" t="s">
        <v>1188</v>
      </c>
      <c r="C99" s="132" t="s">
        <v>1189</v>
      </c>
      <c r="D99" s="154" t="s">
        <v>1159</v>
      </c>
      <c r="E99" s="155">
        <v>5.141</v>
      </c>
      <c r="F99" s="134" t="s">
        <v>1190</v>
      </c>
      <c r="G99" s="134">
        <v>10.28</v>
      </c>
      <c r="H99" s="156">
        <v>4.24</v>
      </c>
      <c r="I99" s="156">
        <v>21.8</v>
      </c>
      <c r="J99" s="134" t="s">
        <v>1191</v>
      </c>
      <c r="K99" s="134">
        <v>22.41</v>
      </c>
      <c r="L99" s="157"/>
      <c r="M99" s="156">
        <f>IF(ISNUMBER(K99/G99),IF(NOT(K99/G99=0),K99/G99, " "), " ")</f>
        <v>2.1799610894941637</v>
      </c>
      <c r="N99" s="154" t="s">
        <v>1192</v>
      </c>
    </row>
    <row r="100" spans="1:14" ht="34.200000000000003" x14ac:dyDescent="0.25">
      <c r="A100" s="152">
        <v>73</v>
      </c>
      <c r="B100" s="153" t="s">
        <v>1193</v>
      </c>
      <c r="C100" s="132" t="s">
        <v>1194</v>
      </c>
      <c r="D100" s="154" t="s">
        <v>1195</v>
      </c>
      <c r="E100" s="155">
        <v>9.8400000000000001E-2</v>
      </c>
      <c r="F100" s="134" t="s">
        <v>1196</v>
      </c>
      <c r="G100" s="134">
        <v>27.15</v>
      </c>
      <c r="H100" s="156">
        <v>1425</v>
      </c>
      <c r="I100" s="156">
        <v>140.22</v>
      </c>
      <c r="J100" s="134" t="s">
        <v>1197</v>
      </c>
      <c r="K100" s="134">
        <v>143.19</v>
      </c>
      <c r="L100" s="157"/>
      <c r="M100" s="156">
        <f>IF(ISNUMBER(K100/G100),IF(NOT(K100/G100=0),K100/G100, " "), " ")</f>
        <v>5.2740331491712711</v>
      </c>
      <c r="N100" s="154" t="s">
        <v>1198</v>
      </c>
    </row>
    <row r="101" spans="1:14" ht="34.200000000000003" x14ac:dyDescent="0.25">
      <c r="A101" s="152">
        <v>74</v>
      </c>
      <c r="B101" s="153" t="s">
        <v>1199</v>
      </c>
      <c r="C101" s="132" t="s">
        <v>1200</v>
      </c>
      <c r="D101" s="154" t="s">
        <v>1195</v>
      </c>
      <c r="E101" s="155">
        <v>9.8400000000000001E-2</v>
      </c>
      <c r="F101" s="134" t="s">
        <v>1201</v>
      </c>
      <c r="G101" s="134">
        <v>45.36</v>
      </c>
      <c r="H101" s="156">
        <v>2137.5</v>
      </c>
      <c r="I101" s="156">
        <v>210.33</v>
      </c>
      <c r="J101" s="134" t="s">
        <v>1202</v>
      </c>
      <c r="K101" s="134">
        <v>214.8</v>
      </c>
      <c r="L101" s="157"/>
      <c r="M101" s="156">
        <f>IF(ISNUMBER(K101/G101),IF(NOT(K101/G101=0),K101/G101, " "), " ")</f>
        <v>4.7354497354497358</v>
      </c>
      <c r="N101" s="154" t="s">
        <v>1203</v>
      </c>
    </row>
    <row r="102" spans="1:14" ht="45.6" x14ac:dyDescent="0.25">
      <c r="A102" s="152">
        <v>75</v>
      </c>
      <c r="B102" s="153" t="s">
        <v>1204</v>
      </c>
      <c r="C102" s="132" t="s">
        <v>1205</v>
      </c>
      <c r="D102" s="154" t="s">
        <v>1159</v>
      </c>
      <c r="E102" s="155">
        <v>2.9750000000000001</v>
      </c>
      <c r="F102" s="134" t="s">
        <v>1206</v>
      </c>
      <c r="G102" s="134">
        <v>34.5</v>
      </c>
      <c r="H102" s="156">
        <v>22.1</v>
      </c>
      <c r="I102" s="156">
        <v>65.75</v>
      </c>
      <c r="J102" s="134" t="s">
        <v>1207</v>
      </c>
      <c r="K102" s="134">
        <v>67.08</v>
      </c>
      <c r="L102" s="157"/>
      <c r="M102" s="156">
        <f>IF(ISNUMBER(K102/G102),IF(NOT(K102/G102=0),K102/G102, " "), " ")</f>
        <v>1.9443478260869564</v>
      </c>
      <c r="N102" s="154" t="s">
        <v>1208</v>
      </c>
    </row>
    <row r="103" spans="1:14" ht="22.8" x14ac:dyDescent="0.25">
      <c r="A103" s="152">
        <v>76</v>
      </c>
      <c r="B103" s="153" t="s">
        <v>1209</v>
      </c>
      <c r="C103" s="132" t="s">
        <v>1210</v>
      </c>
      <c r="D103" s="154" t="s">
        <v>1127</v>
      </c>
      <c r="E103" s="155">
        <v>4</v>
      </c>
      <c r="F103" s="134" t="s">
        <v>1211</v>
      </c>
      <c r="G103" s="134">
        <v>28.84</v>
      </c>
      <c r="H103" s="156">
        <v>15.85</v>
      </c>
      <c r="I103" s="156">
        <v>63.4</v>
      </c>
      <c r="J103" s="134" t="s">
        <v>1212</v>
      </c>
      <c r="K103" s="134">
        <v>64.680000000000007</v>
      </c>
      <c r="L103" s="157"/>
      <c r="M103" s="156">
        <f>IF(ISNUMBER(K103/G103),IF(NOT(K103/G103=0),K103/G103, " "), " ")</f>
        <v>2.2427184466019421</v>
      </c>
      <c r="N103" s="154" t="s">
        <v>1213</v>
      </c>
    </row>
    <row r="104" spans="1:14" ht="57" x14ac:dyDescent="0.25">
      <c r="A104" s="152">
        <v>77</v>
      </c>
      <c r="B104" s="153" t="s">
        <v>1214</v>
      </c>
      <c r="C104" s="132" t="s">
        <v>1215</v>
      </c>
      <c r="D104" s="154" t="s">
        <v>1159</v>
      </c>
      <c r="E104" s="155">
        <v>3</v>
      </c>
      <c r="F104" s="134" t="s">
        <v>1216</v>
      </c>
      <c r="G104" s="134">
        <v>192.75</v>
      </c>
      <c r="H104" s="156">
        <v>181</v>
      </c>
      <c r="I104" s="156">
        <v>543</v>
      </c>
      <c r="J104" s="134" t="s">
        <v>1217</v>
      </c>
      <c r="K104" s="134">
        <v>554.46</v>
      </c>
      <c r="L104" s="157"/>
      <c r="M104" s="156">
        <f>IF(ISNUMBER(K104/G104),IF(NOT(K104/G104=0),K104/G104, " "), " ")</f>
        <v>2.8765758754863815</v>
      </c>
      <c r="N104" s="154" t="s">
        <v>1218</v>
      </c>
    </row>
    <row r="105" spans="1:14" ht="57" x14ac:dyDescent="0.25">
      <c r="A105" s="152">
        <v>78</v>
      </c>
      <c r="B105" s="153" t="s">
        <v>1219</v>
      </c>
      <c r="C105" s="132" t="s">
        <v>1220</v>
      </c>
      <c r="D105" s="154" t="s">
        <v>1159</v>
      </c>
      <c r="E105" s="155">
        <v>0.5</v>
      </c>
      <c r="F105" s="134" t="s">
        <v>1221</v>
      </c>
      <c r="G105" s="134">
        <v>33.75</v>
      </c>
      <c r="H105" s="156">
        <v>195</v>
      </c>
      <c r="I105" s="156">
        <v>97.5</v>
      </c>
      <c r="J105" s="134" t="s">
        <v>1222</v>
      </c>
      <c r="K105" s="134">
        <v>99.59</v>
      </c>
      <c r="L105" s="157"/>
      <c r="M105" s="156">
        <f>IF(ISNUMBER(K105/G105),IF(NOT(K105/G105=0),K105/G105, " "), " ")</f>
        <v>2.950814814814815</v>
      </c>
      <c r="N105" s="154" t="s">
        <v>1223</v>
      </c>
    </row>
    <row r="106" spans="1:14" ht="45.6" x14ac:dyDescent="0.25">
      <c r="A106" s="152">
        <v>79</v>
      </c>
      <c r="B106" s="153" t="s">
        <v>1224</v>
      </c>
      <c r="C106" s="132" t="s">
        <v>1225</v>
      </c>
      <c r="D106" s="154" t="s">
        <v>1159</v>
      </c>
      <c r="E106" s="155">
        <v>3.7425000000000002</v>
      </c>
      <c r="F106" s="134" t="s">
        <v>1226</v>
      </c>
      <c r="G106" s="134">
        <v>338.58</v>
      </c>
      <c r="H106" s="156">
        <v>578.54999999999995</v>
      </c>
      <c r="I106" s="156">
        <v>2165.23</v>
      </c>
      <c r="J106" s="134" t="s">
        <v>1227</v>
      </c>
      <c r="K106" s="134">
        <v>2211.0700000000002</v>
      </c>
      <c r="L106" s="157"/>
      <c r="M106" s="156">
        <f>IF(ISNUMBER(K106/G106),IF(NOT(K106/G106=0),K106/G106, " "), " ")</f>
        <v>6.5304211707720485</v>
      </c>
      <c r="N106" s="154" t="s">
        <v>1228</v>
      </c>
    </row>
    <row r="107" spans="1:14" ht="45.6" x14ac:dyDescent="0.25">
      <c r="A107" s="152">
        <v>80</v>
      </c>
      <c r="B107" s="153" t="s">
        <v>1229</v>
      </c>
      <c r="C107" s="132" t="s">
        <v>1230</v>
      </c>
      <c r="D107" s="154" t="s">
        <v>1159</v>
      </c>
      <c r="E107" s="155">
        <v>6.0877999999999997</v>
      </c>
      <c r="F107" s="134" t="s">
        <v>1231</v>
      </c>
      <c r="G107" s="134">
        <v>841.58</v>
      </c>
      <c r="H107" s="156">
        <v>885.63</v>
      </c>
      <c r="I107" s="156">
        <v>5391.54</v>
      </c>
      <c r="J107" s="134" t="s">
        <v>1232</v>
      </c>
      <c r="K107" s="134">
        <v>5508.91</v>
      </c>
      <c r="L107" s="157"/>
      <c r="M107" s="156">
        <f>IF(ISNUMBER(K107/G107),IF(NOT(K107/G107=0),K107/G107, " "), " ")</f>
        <v>6.5459136386320962</v>
      </c>
      <c r="N107" s="154" t="s">
        <v>1233</v>
      </c>
    </row>
    <row r="108" spans="1:14" ht="22.8" x14ac:dyDescent="0.25">
      <c r="A108" s="152">
        <v>81</v>
      </c>
      <c r="B108" s="153" t="s">
        <v>1234</v>
      </c>
      <c r="C108" s="132" t="s">
        <v>1235</v>
      </c>
      <c r="D108" s="154" t="s">
        <v>1025</v>
      </c>
      <c r="E108" s="155">
        <v>17</v>
      </c>
      <c r="F108" s="134" t="s">
        <v>1236</v>
      </c>
      <c r="G108" s="134">
        <v>316.2</v>
      </c>
      <c r="H108" s="156">
        <v>33.74</v>
      </c>
      <c r="I108" s="156">
        <v>573.58000000000004</v>
      </c>
      <c r="J108" s="134" t="s">
        <v>1237</v>
      </c>
      <c r="K108" s="134">
        <v>586.16</v>
      </c>
      <c r="L108" s="157"/>
      <c r="M108" s="156">
        <f>IF(ISNUMBER(K108/G108),IF(NOT(K108/G108=0),K108/G108, " "), " ")</f>
        <v>1.8537634408602151</v>
      </c>
      <c r="N108" s="154" t="s">
        <v>1238</v>
      </c>
    </row>
    <row r="109" spans="1:14" ht="22.8" x14ac:dyDescent="0.25">
      <c r="A109" s="152">
        <v>82</v>
      </c>
      <c r="B109" s="153" t="s">
        <v>1239</v>
      </c>
      <c r="C109" s="132" t="s">
        <v>1240</v>
      </c>
      <c r="D109" s="154" t="s">
        <v>1025</v>
      </c>
      <c r="E109" s="155">
        <v>1</v>
      </c>
      <c r="F109" s="134" t="s">
        <v>1241</v>
      </c>
      <c r="G109" s="134">
        <v>22.3</v>
      </c>
      <c r="H109" s="156">
        <v>77.400000000000006</v>
      </c>
      <c r="I109" s="156">
        <v>77.400000000000006</v>
      </c>
      <c r="J109" s="134" t="s">
        <v>1242</v>
      </c>
      <c r="K109" s="134">
        <v>79.06</v>
      </c>
      <c r="L109" s="157"/>
      <c r="M109" s="156">
        <f>IF(ISNUMBER(K109/G109),IF(NOT(K109/G109=0),K109/G109, " "), " ")</f>
        <v>3.5452914798206279</v>
      </c>
      <c r="N109" s="154" t="s">
        <v>1243</v>
      </c>
    </row>
    <row r="110" spans="1:14" ht="22.8" x14ac:dyDescent="0.25">
      <c r="A110" s="152">
        <v>83</v>
      </c>
      <c r="B110" s="153" t="s">
        <v>1244</v>
      </c>
      <c r="C110" s="132" t="s">
        <v>1245</v>
      </c>
      <c r="D110" s="154" t="s">
        <v>999</v>
      </c>
      <c r="E110" s="155">
        <v>0.312</v>
      </c>
      <c r="F110" s="134" t="s">
        <v>1246</v>
      </c>
      <c r="G110" s="134">
        <v>196.87</v>
      </c>
      <c r="H110" s="156">
        <v>2900</v>
      </c>
      <c r="I110" s="156">
        <v>904.8</v>
      </c>
      <c r="J110" s="134" t="s">
        <v>1247</v>
      </c>
      <c r="K110" s="134">
        <v>1057.32</v>
      </c>
      <c r="L110" s="157"/>
      <c r="M110" s="156">
        <f>IF(ISNUMBER(K110/G110),IF(NOT(K110/G110=0),K110/G110, " "), " ")</f>
        <v>5.370650683191954</v>
      </c>
      <c r="N110" s="154" t="s">
        <v>1248</v>
      </c>
    </row>
    <row r="111" spans="1:14" ht="22.8" x14ac:dyDescent="0.25">
      <c r="A111" s="152">
        <v>84</v>
      </c>
      <c r="B111" s="153" t="s">
        <v>1249</v>
      </c>
      <c r="C111" s="132" t="s">
        <v>1250</v>
      </c>
      <c r="D111" s="154" t="s">
        <v>999</v>
      </c>
      <c r="E111" s="155">
        <v>0.2611</v>
      </c>
      <c r="F111" s="134" t="s">
        <v>1251</v>
      </c>
      <c r="G111" s="134">
        <v>163.71</v>
      </c>
      <c r="H111" s="156">
        <v>2521</v>
      </c>
      <c r="I111" s="156">
        <v>658.22</v>
      </c>
      <c r="J111" s="134" t="s">
        <v>1252</v>
      </c>
      <c r="K111" s="134">
        <v>769.68</v>
      </c>
      <c r="L111" s="157"/>
      <c r="M111" s="156">
        <f>IF(ISNUMBER(K111/G111),IF(NOT(K111/G111=0),K111/G111, " "), " ")</f>
        <v>4.701484332050577</v>
      </c>
      <c r="N111" s="154" t="s">
        <v>1253</v>
      </c>
    </row>
    <row r="112" spans="1:14" ht="22.8" x14ac:dyDescent="0.25">
      <c r="A112" s="152">
        <v>85</v>
      </c>
      <c r="B112" s="153" t="s">
        <v>1254</v>
      </c>
      <c r="C112" s="132" t="s">
        <v>1255</v>
      </c>
      <c r="D112" s="154" t="s">
        <v>999</v>
      </c>
      <c r="E112" s="155">
        <v>1.7000000000000001E-2</v>
      </c>
      <c r="F112" s="134" t="s">
        <v>1256</v>
      </c>
      <c r="G112" s="134">
        <v>10.91</v>
      </c>
      <c r="H112" s="156">
        <v>2581</v>
      </c>
      <c r="I112" s="156">
        <v>43.88</v>
      </c>
      <c r="J112" s="134" t="s">
        <v>1257</v>
      </c>
      <c r="K112" s="134">
        <v>51.15</v>
      </c>
      <c r="L112" s="157"/>
      <c r="M112" s="156">
        <f>IF(ISNUMBER(K112/G112),IF(NOT(K112/G112=0),K112/G112, " "), " ")</f>
        <v>4.6883593033913842</v>
      </c>
      <c r="N112" s="154" t="s">
        <v>1258</v>
      </c>
    </row>
    <row r="113" spans="1:14" ht="22.8" x14ac:dyDescent="0.25">
      <c r="A113" s="152">
        <v>86</v>
      </c>
      <c r="B113" s="153" t="s">
        <v>1259</v>
      </c>
      <c r="C113" s="132" t="s">
        <v>1260</v>
      </c>
      <c r="D113" s="154" t="s">
        <v>999</v>
      </c>
      <c r="E113" s="155">
        <v>2.3099999999999999E-2</v>
      </c>
      <c r="F113" s="134" t="s">
        <v>1261</v>
      </c>
      <c r="G113" s="134">
        <v>17.46</v>
      </c>
      <c r="H113" s="156">
        <v>2069</v>
      </c>
      <c r="I113" s="156">
        <v>47.79</v>
      </c>
      <c r="J113" s="134" t="s">
        <v>1262</v>
      </c>
      <c r="K113" s="134">
        <v>57.45</v>
      </c>
      <c r="L113" s="157"/>
      <c r="M113" s="156">
        <f>IF(ISNUMBER(K113/G113),IF(NOT(K113/G113=0),K113/G113, " "), " ")</f>
        <v>3.2903780068728521</v>
      </c>
      <c r="N113" s="154" t="s">
        <v>1263</v>
      </c>
    </row>
    <row r="114" spans="1:14" ht="22.8" x14ac:dyDescent="0.25">
      <c r="A114" s="152">
        <v>87</v>
      </c>
      <c r="B114" s="153" t="s">
        <v>1264</v>
      </c>
      <c r="C114" s="132" t="s">
        <v>1265</v>
      </c>
      <c r="D114" s="154" t="s">
        <v>983</v>
      </c>
      <c r="E114" s="155">
        <v>1.9699999999999999E-2</v>
      </c>
      <c r="F114" s="134" t="s">
        <v>1266</v>
      </c>
      <c r="G114" s="134">
        <v>14.24</v>
      </c>
      <c r="H114" s="156">
        <v>3951</v>
      </c>
      <c r="I114" s="156">
        <v>77.84</v>
      </c>
      <c r="J114" s="134" t="s">
        <v>1267</v>
      </c>
      <c r="K114" s="134">
        <v>84.58</v>
      </c>
      <c r="L114" s="157"/>
      <c r="M114" s="156">
        <f>IF(ISNUMBER(K114/G114),IF(NOT(K114/G114=0),K114/G114, " "), " ")</f>
        <v>5.9396067415730336</v>
      </c>
      <c r="N114" s="154" t="s">
        <v>1268</v>
      </c>
    </row>
    <row r="115" spans="1:14" ht="22.8" x14ac:dyDescent="0.25">
      <c r="A115" s="152">
        <v>88</v>
      </c>
      <c r="B115" s="153" t="s">
        <v>1269</v>
      </c>
      <c r="C115" s="132" t="s">
        <v>1270</v>
      </c>
      <c r="D115" s="154" t="s">
        <v>983</v>
      </c>
      <c r="E115" s="155">
        <v>2.0000000000000001E-4</v>
      </c>
      <c r="F115" s="134" t="s">
        <v>1271</v>
      </c>
      <c r="G115" s="134">
        <v>0.92</v>
      </c>
      <c r="H115" s="156">
        <v>25932.21</v>
      </c>
      <c r="I115" s="156">
        <v>5.18</v>
      </c>
      <c r="J115" s="134" t="s">
        <v>1272</v>
      </c>
      <c r="K115" s="134">
        <v>5.34</v>
      </c>
      <c r="L115" s="157"/>
      <c r="M115" s="156">
        <f>IF(ISNUMBER(K115/G115),IF(NOT(K115/G115=0),K115/G115, " "), " ")</f>
        <v>5.8043478260869561</v>
      </c>
      <c r="N115" s="154" t="s">
        <v>1273</v>
      </c>
    </row>
    <row r="116" spans="1:14" ht="22.8" x14ac:dyDescent="0.25">
      <c r="A116" s="152">
        <v>89</v>
      </c>
      <c r="B116" s="153" t="s">
        <v>1274</v>
      </c>
      <c r="C116" s="132" t="s">
        <v>1270</v>
      </c>
      <c r="D116" s="154" t="s">
        <v>1082</v>
      </c>
      <c r="E116" s="155">
        <v>6.9999999999999999E-4</v>
      </c>
      <c r="F116" s="134" t="s">
        <v>1275</v>
      </c>
      <c r="G116" s="134"/>
      <c r="H116" s="156">
        <v>25.93</v>
      </c>
      <c r="I116" s="156">
        <v>0.02</v>
      </c>
      <c r="J116" s="134" t="s">
        <v>1276</v>
      </c>
      <c r="K116" s="134">
        <v>0.02</v>
      </c>
      <c r="L116" s="157"/>
      <c r="M116" s="156" t="str">
        <f>IF(ISNUMBER(K116/G116),IF(NOT(K116/G116=0),K116/G116, " "), " ")</f>
        <v xml:space="preserve"> </v>
      </c>
      <c r="N116" s="154" t="s">
        <v>1273</v>
      </c>
    </row>
    <row r="117" spans="1:14" ht="57" x14ac:dyDescent="0.25">
      <c r="A117" s="152">
        <v>90</v>
      </c>
      <c r="B117" s="153" t="s">
        <v>1277</v>
      </c>
      <c r="C117" s="132" t="s">
        <v>1278</v>
      </c>
      <c r="D117" s="154" t="s">
        <v>999</v>
      </c>
      <c r="E117" s="155">
        <v>1.6999999999999999E-3</v>
      </c>
      <c r="F117" s="134" t="s">
        <v>1077</v>
      </c>
      <c r="G117" s="134">
        <v>0.17</v>
      </c>
      <c r="H117" s="156">
        <v>322.10000000000002</v>
      </c>
      <c r="I117" s="156">
        <v>0.55000000000000004</v>
      </c>
      <c r="J117" s="134" t="s">
        <v>1279</v>
      </c>
      <c r="K117" s="134">
        <v>0.63</v>
      </c>
      <c r="L117" s="157"/>
      <c r="M117" s="156">
        <f>IF(ISNUMBER(K117/G117),IF(NOT(K117/G117=0),K117/G117, " "), " ")</f>
        <v>3.7058823529411762</v>
      </c>
      <c r="N117" s="154" t="s">
        <v>1280</v>
      </c>
    </row>
    <row r="118" spans="1:14" ht="34.200000000000003" x14ac:dyDescent="0.25">
      <c r="A118" s="152">
        <v>91</v>
      </c>
      <c r="B118" s="153" t="s">
        <v>1281</v>
      </c>
      <c r="C118" s="132" t="s">
        <v>1282</v>
      </c>
      <c r="D118" s="154" t="s">
        <v>999</v>
      </c>
      <c r="E118" s="155">
        <v>17.921700000000001</v>
      </c>
      <c r="F118" s="134" t="s">
        <v>1283</v>
      </c>
      <c r="G118" s="134">
        <v>55.74</v>
      </c>
      <c r="H118" s="156">
        <v>21.36</v>
      </c>
      <c r="I118" s="156">
        <v>382.79</v>
      </c>
      <c r="J118" s="134" t="s">
        <v>1284</v>
      </c>
      <c r="K118" s="134">
        <v>390.57</v>
      </c>
      <c r="L118" s="157"/>
      <c r="M118" s="156">
        <f>IF(ISNUMBER(K118/G118),IF(NOT(K118/G118=0),K118/G118, " "), " ")</f>
        <v>7.0069967707212051</v>
      </c>
      <c r="N118" s="154" t="s">
        <v>1285</v>
      </c>
    </row>
    <row r="119" spans="1:14" ht="22.8" x14ac:dyDescent="0.25">
      <c r="A119" s="152">
        <v>92</v>
      </c>
      <c r="B119" s="153" t="s">
        <v>1286</v>
      </c>
      <c r="C119" s="132" t="s">
        <v>1287</v>
      </c>
      <c r="D119" s="154" t="s">
        <v>999</v>
      </c>
      <c r="E119" s="155">
        <v>0.72099999999999997</v>
      </c>
      <c r="F119" s="134" t="s">
        <v>1288</v>
      </c>
      <c r="G119" s="134">
        <v>87.06</v>
      </c>
      <c r="H119" s="156">
        <v>406.44</v>
      </c>
      <c r="I119" s="156">
        <v>293.04000000000002</v>
      </c>
      <c r="J119" s="134" t="s">
        <v>1289</v>
      </c>
      <c r="K119" s="134">
        <v>474.46</v>
      </c>
      <c r="L119" s="157"/>
      <c r="M119" s="156">
        <f>IF(ISNUMBER(K119/G119),IF(NOT(K119/G119=0),K119/G119, " "), " ")</f>
        <v>5.4498047323684808</v>
      </c>
      <c r="N119" s="154" t="s">
        <v>1290</v>
      </c>
    </row>
    <row r="120" spans="1:14" ht="34.200000000000003" x14ac:dyDescent="0.25">
      <c r="A120" s="152">
        <v>93</v>
      </c>
      <c r="B120" s="153" t="s">
        <v>1291</v>
      </c>
      <c r="C120" s="132" t="s">
        <v>1292</v>
      </c>
      <c r="D120" s="154" t="s">
        <v>983</v>
      </c>
      <c r="E120" s="155">
        <v>1.1999999999999999E-3</v>
      </c>
      <c r="F120" s="134" t="s">
        <v>1293</v>
      </c>
      <c r="G120" s="134">
        <v>29.88</v>
      </c>
      <c r="H120" s="156">
        <v>112499.5</v>
      </c>
      <c r="I120" s="156">
        <v>135</v>
      </c>
      <c r="J120" s="134" t="s">
        <v>1294</v>
      </c>
      <c r="K120" s="134">
        <v>137.80000000000001</v>
      </c>
      <c r="L120" s="157"/>
      <c r="M120" s="156">
        <f>IF(ISNUMBER(K120/G120),IF(NOT(K120/G120=0),K120/G120, " "), " ")</f>
        <v>4.6117804551539496</v>
      </c>
      <c r="N120" s="154" t="s">
        <v>1295</v>
      </c>
    </row>
    <row r="121" spans="1:14" ht="22.8" x14ac:dyDescent="0.25">
      <c r="A121" s="152">
        <v>94</v>
      </c>
      <c r="B121" s="153" t="s">
        <v>1296</v>
      </c>
      <c r="C121" s="132" t="s">
        <v>1297</v>
      </c>
      <c r="D121" s="154" t="s">
        <v>1082</v>
      </c>
      <c r="E121" s="155">
        <v>0.14000000000000001</v>
      </c>
      <c r="F121" s="134" t="s">
        <v>1298</v>
      </c>
      <c r="G121" s="134">
        <v>3.72</v>
      </c>
      <c r="H121" s="156">
        <v>184.77</v>
      </c>
      <c r="I121" s="156">
        <v>25.88</v>
      </c>
      <c r="J121" s="134" t="s">
        <v>1299</v>
      </c>
      <c r="K121" s="134">
        <v>26.4</v>
      </c>
      <c r="L121" s="157"/>
      <c r="M121" s="156">
        <f>IF(ISNUMBER(K121/G121),IF(NOT(K121/G121=0),K121/G121, " "), " ")</f>
        <v>7.0967741935483861</v>
      </c>
      <c r="N121" s="154" t="s">
        <v>1300</v>
      </c>
    </row>
    <row r="122" spans="1:14" ht="22.8" x14ac:dyDescent="0.25">
      <c r="A122" s="152">
        <v>95</v>
      </c>
      <c r="B122" s="153" t="s">
        <v>1301</v>
      </c>
      <c r="C122" s="132" t="s">
        <v>1302</v>
      </c>
      <c r="D122" s="154" t="s">
        <v>1025</v>
      </c>
      <c r="E122" s="155">
        <v>20</v>
      </c>
      <c r="F122" s="134" t="s">
        <v>1303</v>
      </c>
      <c r="G122" s="134">
        <v>4.5999999999999996</v>
      </c>
      <c r="H122" s="156"/>
      <c r="I122" s="156"/>
      <c r="J122" s="134" t="s">
        <v>1304</v>
      </c>
      <c r="K122" s="134">
        <v>7.8</v>
      </c>
      <c r="L122" s="157"/>
      <c r="M122" s="156">
        <f>IF(ISNUMBER(K122/G122),IF(NOT(K122/G122=0),K122/G122, " "), " ")</f>
        <v>1.6956521739130437</v>
      </c>
      <c r="N122" s="154"/>
    </row>
    <row r="123" spans="1:14" ht="22.8" x14ac:dyDescent="0.25">
      <c r="A123" s="152">
        <v>96</v>
      </c>
      <c r="B123" s="153" t="s">
        <v>1305</v>
      </c>
      <c r="C123" s="132" t="s">
        <v>1306</v>
      </c>
      <c r="D123" s="154" t="s">
        <v>1025</v>
      </c>
      <c r="E123" s="155">
        <v>2</v>
      </c>
      <c r="F123" s="134" t="s">
        <v>1307</v>
      </c>
      <c r="G123" s="134">
        <v>30.2</v>
      </c>
      <c r="H123" s="156"/>
      <c r="I123" s="156"/>
      <c r="J123" s="134" t="s">
        <v>1308</v>
      </c>
      <c r="K123" s="134">
        <v>77.14</v>
      </c>
      <c r="L123" s="157"/>
      <c r="M123" s="156">
        <f>IF(ISNUMBER(K123/G123),IF(NOT(K123/G123=0),K123/G123, " "), " ")</f>
        <v>2.5543046357615893</v>
      </c>
      <c r="N123" s="154"/>
    </row>
    <row r="124" spans="1:14" ht="22.8" x14ac:dyDescent="0.25">
      <c r="A124" s="152">
        <v>97</v>
      </c>
      <c r="B124" s="153" t="s">
        <v>1309</v>
      </c>
      <c r="C124" s="132" t="s">
        <v>1310</v>
      </c>
      <c r="D124" s="154" t="s">
        <v>1082</v>
      </c>
      <c r="E124" s="155">
        <v>0.2</v>
      </c>
      <c r="F124" s="134" t="s">
        <v>1311</v>
      </c>
      <c r="G124" s="134">
        <v>2.42</v>
      </c>
      <c r="H124" s="156"/>
      <c r="I124" s="156"/>
      <c r="J124" s="134" t="s">
        <v>1312</v>
      </c>
      <c r="K124" s="134">
        <v>8.74</v>
      </c>
      <c r="L124" s="157"/>
      <c r="M124" s="156">
        <f>IF(ISNUMBER(K124/G124),IF(NOT(K124/G124=0),K124/G124, " "), " ")</f>
        <v>3.6115702479338845</v>
      </c>
      <c r="N124" s="154"/>
    </row>
    <row r="125" spans="1:14" ht="22.8" x14ac:dyDescent="0.25">
      <c r="A125" s="152">
        <v>98</v>
      </c>
      <c r="B125" s="153" t="s">
        <v>1313</v>
      </c>
      <c r="C125" s="132" t="s">
        <v>1314</v>
      </c>
      <c r="D125" s="154" t="s">
        <v>1082</v>
      </c>
      <c r="E125" s="155">
        <v>4.9625000000000004</v>
      </c>
      <c r="F125" s="134" t="s">
        <v>1315</v>
      </c>
      <c r="G125" s="134">
        <v>130.51</v>
      </c>
      <c r="H125" s="156"/>
      <c r="I125" s="156"/>
      <c r="J125" s="134" t="s">
        <v>1316</v>
      </c>
      <c r="K125" s="134">
        <v>598.59</v>
      </c>
      <c r="L125" s="157"/>
      <c r="M125" s="156">
        <f>IF(ISNUMBER(K125/G125),IF(NOT(K125/G125=0),K125/G125, " "), " ")</f>
        <v>4.5865450923300903</v>
      </c>
      <c r="N125" s="154"/>
    </row>
    <row r="126" spans="1:14" ht="22.8" x14ac:dyDescent="0.25">
      <c r="A126" s="152">
        <v>99</v>
      </c>
      <c r="B126" s="153" t="s">
        <v>1317</v>
      </c>
      <c r="C126" s="132" t="s">
        <v>1318</v>
      </c>
      <c r="D126" s="154" t="s">
        <v>983</v>
      </c>
      <c r="E126" s="155">
        <v>0.105</v>
      </c>
      <c r="F126" s="134" t="s">
        <v>1319</v>
      </c>
      <c r="G126" s="134">
        <v>1156.17</v>
      </c>
      <c r="H126" s="156"/>
      <c r="I126" s="156"/>
      <c r="J126" s="134" t="s">
        <v>1320</v>
      </c>
      <c r="K126" s="134">
        <v>326.58</v>
      </c>
      <c r="L126" s="157"/>
      <c r="M126" s="156">
        <f>IF(ISNUMBER(K126/G126),IF(NOT(K126/G126=0),K126/G126, " "), " ")</f>
        <v>0.28246711123796669</v>
      </c>
      <c r="N126" s="154"/>
    </row>
    <row r="127" spans="1:14" ht="22.8" x14ac:dyDescent="0.25">
      <c r="A127" s="152">
        <v>100</v>
      </c>
      <c r="B127" s="153" t="s">
        <v>1321</v>
      </c>
      <c r="C127" s="132" t="s">
        <v>1322</v>
      </c>
      <c r="D127" s="154" t="s">
        <v>1025</v>
      </c>
      <c r="E127" s="155">
        <v>2</v>
      </c>
      <c r="F127" s="134" t="s">
        <v>1323</v>
      </c>
      <c r="G127" s="134">
        <v>36.18</v>
      </c>
      <c r="H127" s="156"/>
      <c r="I127" s="156"/>
      <c r="J127" s="134" t="s">
        <v>1324</v>
      </c>
      <c r="K127" s="134">
        <v>100.22</v>
      </c>
      <c r="L127" s="157"/>
      <c r="M127" s="156">
        <f>IF(ISNUMBER(K127/G127),IF(NOT(K127/G127=0),K127/G127, " "), " ")</f>
        <v>2.7700386954118299</v>
      </c>
      <c r="N127" s="154"/>
    </row>
    <row r="128" spans="1:14" ht="45.6" x14ac:dyDescent="0.25">
      <c r="A128" s="152">
        <v>101</v>
      </c>
      <c r="B128" s="153" t="s">
        <v>1325</v>
      </c>
      <c r="C128" s="132" t="s">
        <v>1326</v>
      </c>
      <c r="D128" s="154" t="s">
        <v>1133</v>
      </c>
      <c r="E128" s="155">
        <v>1.5</v>
      </c>
      <c r="F128" s="134" t="s">
        <v>1327</v>
      </c>
      <c r="G128" s="134">
        <v>75.45</v>
      </c>
      <c r="H128" s="156"/>
      <c r="I128" s="156"/>
      <c r="J128" s="134" t="s">
        <v>1328</v>
      </c>
      <c r="K128" s="134">
        <v>201.23</v>
      </c>
      <c r="L128" s="157"/>
      <c r="M128" s="156">
        <f>IF(ISNUMBER(K128/G128),IF(NOT(K128/G128=0),K128/G128, " "), " ")</f>
        <v>2.6670642809807816</v>
      </c>
      <c r="N128" s="154"/>
    </row>
    <row r="129" spans="1:14" ht="22.8" x14ac:dyDescent="0.25">
      <c r="A129" s="152">
        <v>102</v>
      </c>
      <c r="B129" s="153" t="s">
        <v>1329</v>
      </c>
      <c r="C129" s="132" t="s">
        <v>1330</v>
      </c>
      <c r="D129" s="154" t="s">
        <v>1025</v>
      </c>
      <c r="E129" s="155">
        <v>2</v>
      </c>
      <c r="F129" s="134" t="s">
        <v>1331</v>
      </c>
      <c r="G129" s="134">
        <v>66.400000000000006</v>
      </c>
      <c r="H129" s="156"/>
      <c r="I129" s="156"/>
      <c r="J129" s="134" t="s">
        <v>1332</v>
      </c>
      <c r="K129" s="134">
        <v>314.76</v>
      </c>
      <c r="L129" s="157"/>
      <c r="M129" s="156">
        <f>IF(ISNUMBER(K129/G129),IF(NOT(K129/G129=0),K129/G129, " "), " ")</f>
        <v>4.7403614457831322</v>
      </c>
      <c r="N129" s="154"/>
    </row>
    <row r="130" spans="1:14" ht="22.8" x14ac:dyDescent="0.25">
      <c r="A130" s="152">
        <v>103</v>
      </c>
      <c r="B130" s="153" t="s">
        <v>1333</v>
      </c>
      <c r="C130" s="132" t="s">
        <v>1334</v>
      </c>
      <c r="D130" s="154" t="s">
        <v>1025</v>
      </c>
      <c r="E130" s="155">
        <v>1</v>
      </c>
      <c r="F130" s="134" t="s">
        <v>1335</v>
      </c>
      <c r="G130" s="134">
        <v>73.8</v>
      </c>
      <c r="H130" s="156"/>
      <c r="I130" s="156"/>
      <c r="J130" s="134" t="s">
        <v>1336</v>
      </c>
      <c r="K130" s="134">
        <v>415.6</v>
      </c>
      <c r="L130" s="157"/>
      <c r="M130" s="156">
        <f>IF(ISNUMBER(K130/G130),IF(NOT(K130/G130=0),K130/G130, " "), " ")</f>
        <v>5.6314363143631443</v>
      </c>
      <c r="N130" s="154"/>
    </row>
    <row r="131" spans="1:14" ht="22.8" x14ac:dyDescent="0.25">
      <c r="A131" s="152">
        <v>104</v>
      </c>
      <c r="B131" s="153" t="s">
        <v>1337</v>
      </c>
      <c r="C131" s="132" t="s">
        <v>1338</v>
      </c>
      <c r="D131" s="154" t="s">
        <v>1025</v>
      </c>
      <c r="E131" s="155">
        <v>4</v>
      </c>
      <c r="F131" s="134" t="s">
        <v>1339</v>
      </c>
      <c r="G131" s="134">
        <v>104</v>
      </c>
      <c r="H131" s="156"/>
      <c r="I131" s="156"/>
      <c r="J131" s="134" t="s">
        <v>1340</v>
      </c>
      <c r="K131" s="134">
        <v>628.84</v>
      </c>
      <c r="L131" s="157"/>
      <c r="M131" s="156">
        <f>IF(ISNUMBER(K131/G131),IF(NOT(K131/G131=0),K131/G131, " "), " ")</f>
        <v>6.0465384615384616</v>
      </c>
      <c r="N131" s="154"/>
    </row>
    <row r="132" spans="1:14" ht="22.8" x14ac:dyDescent="0.25">
      <c r="A132" s="152">
        <v>105</v>
      </c>
      <c r="B132" s="153" t="s">
        <v>1341</v>
      </c>
      <c r="C132" s="132" t="s">
        <v>1342</v>
      </c>
      <c r="D132" s="154" t="s">
        <v>1343</v>
      </c>
      <c r="E132" s="155">
        <v>1.0620000000000001</v>
      </c>
      <c r="F132" s="134" t="s">
        <v>1344</v>
      </c>
      <c r="G132" s="134">
        <v>268.69</v>
      </c>
      <c r="H132" s="156"/>
      <c r="I132" s="156"/>
      <c r="J132" s="134" t="s">
        <v>1345</v>
      </c>
      <c r="K132" s="134">
        <v>1091.82</v>
      </c>
      <c r="L132" s="157"/>
      <c r="M132" s="156">
        <f>IF(ISNUMBER(K132/G132),IF(NOT(K132/G132=0),K132/G132, " "), " ")</f>
        <v>4.063493245003535</v>
      </c>
      <c r="N132" s="154"/>
    </row>
    <row r="133" spans="1:14" ht="45.6" x14ac:dyDescent="0.25">
      <c r="A133" s="152">
        <v>106</v>
      </c>
      <c r="B133" s="153" t="s">
        <v>1346</v>
      </c>
      <c r="C133" s="132" t="s">
        <v>1230</v>
      </c>
      <c r="D133" s="154" t="s">
        <v>1159</v>
      </c>
      <c r="E133" s="155">
        <v>0.3</v>
      </c>
      <c r="F133" s="134" t="s">
        <v>1231</v>
      </c>
      <c r="G133" s="134">
        <v>41.47</v>
      </c>
      <c r="H133" s="156"/>
      <c r="I133" s="156"/>
      <c r="J133" s="134" t="s">
        <v>1232</v>
      </c>
      <c r="K133" s="134">
        <v>271.47000000000003</v>
      </c>
      <c r="L133" s="157"/>
      <c r="M133" s="156">
        <f>IF(ISNUMBER(K133/G133),IF(NOT(K133/G133=0),K133/G133, " "), " ")</f>
        <v>6.5461779599710646</v>
      </c>
      <c r="N133" s="154"/>
    </row>
    <row r="134" spans="1:14" ht="22.8" x14ac:dyDescent="0.25">
      <c r="A134" s="152">
        <v>107</v>
      </c>
      <c r="B134" s="153" t="s">
        <v>1347</v>
      </c>
      <c r="C134" s="132" t="s">
        <v>1348</v>
      </c>
      <c r="D134" s="154" t="s">
        <v>1025</v>
      </c>
      <c r="E134" s="155">
        <v>2</v>
      </c>
      <c r="F134" s="134" t="s">
        <v>1349</v>
      </c>
      <c r="G134" s="134">
        <v>35.200000000000003</v>
      </c>
      <c r="H134" s="156"/>
      <c r="I134" s="156"/>
      <c r="J134" s="134" t="s">
        <v>1350</v>
      </c>
      <c r="K134" s="134">
        <v>55.94</v>
      </c>
      <c r="L134" s="157"/>
      <c r="M134" s="156">
        <f>IF(ISNUMBER(K134/G134),IF(NOT(K134/G134=0),K134/G134, " "), " ")</f>
        <v>1.5892045454545454</v>
      </c>
      <c r="N134" s="154"/>
    </row>
    <row r="135" spans="1:14" ht="22.8" x14ac:dyDescent="0.25">
      <c r="A135" s="152">
        <v>108</v>
      </c>
      <c r="B135" s="153" t="s">
        <v>1351</v>
      </c>
      <c r="C135" s="132" t="s">
        <v>1235</v>
      </c>
      <c r="D135" s="154" t="s">
        <v>1025</v>
      </c>
      <c r="E135" s="155">
        <v>1.2</v>
      </c>
      <c r="F135" s="134" t="s">
        <v>1236</v>
      </c>
      <c r="G135" s="134">
        <v>22.32</v>
      </c>
      <c r="H135" s="156"/>
      <c r="I135" s="156"/>
      <c r="J135" s="134" t="s">
        <v>1237</v>
      </c>
      <c r="K135" s="134">
        <v>41.38</v>
      </c>
      <c r="L135" s="157"/>
      <c r="M135" s="156">
        <f>IF(ISNUMBER(K135/G135),IF(NOT(K135/G135=0),K135/G135, " "), " ")</f>
        <v>1.8539426523297491</v>
      </c>
      <c r="N135" s="154"/>
    </row>
    <row r="136" spans="1:14" ht="34.200000000000003" x14ac:dyDescent="0.25">
      <c r="A136" s="152">
        <v>109</v>
      </c>
      <c r="B136" s="153" t="s">
        <v>1352</v>
      </c>
      <c r="C136" s="132" t="s">
        <v>1353</v>
      </c>
      <c r="D136" s="154" t="s">
        <v>1025</v>
      </c>
      <c r="E136" s="155">
        <v>2</v>
      </c>
      <c r="F136" s="134" t="s">
        <v>1354</v>
      </c>
      <c r="G136" s="134">
        <v>49.8</v>
      </c>
      <c r="H136" s="156"/>
      <c r="I136" s="156"/>
      <c r="J136" s="134" t="s">
        <v>1355</v>
      </c>
      <c r="K136" s="134">
        <v>233.5</v>
      </c>
      <c r="L136" s="157"/>
      <c r="M136" s="156">
        <f>IF(ISNUMBER(K136/G136),IF(NOT(K136/G136=0),K136/G136, " "), " ")</f>
        <v>4.6887550200803219</v>
      </c>
      <c r="N136" s="154"/>
    </row>
    <row r="137" spans="1:14" ht="22.8" x14ac:dyDescent="0.25">
      <c r="A137" s="152">
        <v>110</v>
      </c>
      <c r="B137" s="153" t="s">
        <v>1356</v>
      </c>
      <c r="C137" s="132" t="s">
        <v>1357</v>
      </c>
      <c r="D137" s="154" t="s">
        <v>1025</v>
      </c>
      <c r="E137" s="155">
        <v>1</v>
      </c>
      <c r="F137" s="134" t="s">
        <v>1358</v>
      </c>
      <c r="G137" s="134">
        <v>21.1</v>
      </c>
      <c r="H137" s="156"/>
      <c r="I137" s="156"/>
      <c r="J137" s="134" t="s">
        <v>1359</v>
      </c>
      <c r="K137" s="134">
        <v>129.69999999999999</v>
      </c>
      <c r="L137" s="157"/>
      <c r="M137" s="156">
        <f>IF(ISNUMBER(K137/G137),IF(NOT(K137/G137=0),K137/G137, " "), " ")</f>
        <v>6.1469194312796196</v>
      </c>
      <c r="N137" s="154"/>
    </row>
    <row r="138" spans="1:14" ht="22.8" x14ac:dyDescent="0.25">
      <c r="A138" s="152">
        <v>111</v>
      </c>
      <c r="B138" s="153" t="s">
        <v>1360</v>
      </c>
      <c r="C138" s="132" t="s">
        <v>1361</v>
      </c>
      <c r="D138" s="154" t="s">
        <v>1025</v>
      </c>
      <c r="E138" s="155">
        <v>1</v>
      </c>
      <c r="F138" s="134" t="s">
        <v>1362</v>
      </c>
      <c r="G138" s="134">
        <v>70.3</v>
      </c>
      <c r="H138" s="156"/>
      <c r="I138" s="156"/>
      <c r="J138" s="134" t="s">
        <v>1363</v>
      </c>
      <c r="K138" s="134">
        <v>162.52000000000001</v>
      </c>
      <c r="L138" s="157"/>
      <c r="M138" s="156">
        <f>IF(ISNUMBER(K138/G138),IF(NOT(K138/G138=0),K138/G138, " "), " ")</f>
        <v>2.3118065433854911</v>
      </c>
      <c r="N138" s="154"/>
    </row>
    <row r="139" spans="1:14" ht="22.8" x14ac:dyDescent="0.25">
      <c r="A139" s="152">
        <v>112</v>
      </c>
      <c r="B139" s="153" t="s">
        <v>1364</v>
      </c>
      <c r="C139" s="132" t="s">
        <v>1365</v>
      </c>
      <c r="D139" s="154" t="s">
        <v>1025</v>
      </c>
      <c r="E139" s="155">
        <v>1</v>
      </c>
      <c r="F139" s="134" t="s">
        <v>1108</v>
      </c>
      <c r="G139" s="134">
        <v>35.6</v>
      </c>
      <c r="H139" s="156"/>
      <c r="I139" s="156"/>
      <c r="J139" s="134" t="s">
        <v>1366</v>
      </c>
      <c r="K139" s="134">
        <v>131.41</v>
      </c>
      <c r="L139" s="157"/>
      <c r="M139" s="156">
        <f>IF(ISNUMBER(K139/G139),IF(NOT(K139/G139=0),K139/G139, " "), " ")</f>
        <v>3.6912921348314605</v>
      </c>
      <c r="N139" s="154"/>
    </row>
    <row r="140" spans="1:14" ht="22.8" x14ac:dyDescent="0.25">
      <c r="A140" s="152">
        <v>113</v>
      </c>
      <c r="B140" s="153" t="s">
        <v>1367</v>
      </c>
      <c r="C140" s="132" t="s">
        <v>1368</v>
      </c>
      <c r="D140" s="154" t="s">
        <v>1025</v>
      </c>
      <c r="E140" s="155">
        <v>3</v>
      </c>
      <c r="F140" s="134" t="s">
        <v>1369</v>
      </c>
      <c r="G140" s="134">
        <v>87.9</v>
      </c>
      <c r="H140" s="156"/>
      <c r="I140" s="156"/>
      <c r="J140" s="134" t="s">
        <v>1370</v>
      </c>
      <c r="K140" s="134">
        <v>224.43</v>
      </c>
      <c r="L140" s="157"/>
      <c r="M140" s="156">
        <f>IF(ISNUMBER(K140/G140),IF(NOT(K140/G140=0),K140/G140, " "), " ")</f>
        <v>2.5532423208191126</v>
      </c>
      <c r="N140" s="154"/>
    </row>
    <row r="141" spans="1:14" ht="22.8" x14ac:dyDescent="0.25">
      <c r="A141" s="152">
        <v>114</v>
      </c>
      <c r="B141" s="153" t="s">
        <v>1371</v>
      </c>
      <c r="C141" s="132" t="s">
        <v>1372</v>
      </c>
      <c r="D141" s="154" t="s">
        <v>1025</v>
      </c>
      <c r="E141" s="155">
        <v>5</v>
      </c>
      <c r="F141" s="134" t="s">
        <v>1373</v>
      </c>
      <c r="G141" s="134">
        <v>217.5</v>
      </c>
      <c r="H141" s="156"/>
      <c r="I141" s="156"/>
      <c r="J141" s="134" t="s">
        <v>1374</v>
      </c>
      <c r="K141" s="134">
        <v>581.6</v>
      </c>
      <c r="L141" s="157"/>
      <c r="M141" s="156">
        <f>IF(ISNUMBER(K141/G141),IF(NOT(K141/G141=0),K141/G141, " "), " ")</f>
        <v>2.6740229885057474</v>
      </c>
      <c r="N141" s="154"/>
    </row>
    <row r="142" spans="1:14" ht="22.8" x14ac:dyDescent="0.25">
      <c r="A142" s="152">
        <v>115</v>
      </c>
      <c r="B142" s="153" t="s">
        <v>1375</v>
      </c>
      <c r="C142" s="132" t="s">
        <v>1376</v>
      </c>
      <c r="D142" s="154" t="s">
        <v>1025</v>
      </c>
      <c r="E142" s="155">
        <v>17</v>
      </c>
      <c r="F142" s="134" t="s">
        <v>1377</v>
      </c>
      <c r="G142" s="134">
        <v>40.97</v>
      </c>
      <c r="H142" s="156"/>
      <c r="I142" s="156"/>
      <c r="J142" s="134" t="s">
        <v>1378</v>
      </c>
      <c r="K142" s="134">
        <v>298.69</v>
      </c>
      <c r="L142" s="157"/>
      <c r="M142" s="156">
        <f>IF(ISNUMBER(K142/G142),IF(NOT(K142/G142=0),K142/G142, " "), " ")</f>
        <v>7.2904564315352696</v>
      </c>
      <c r="N142" s="154"/>
    </row>
    <row r="143" spans="1:14" ht="22.8" x14ac:dyDescent="0.25">
      <c r="A143" s="152">
        <v>116</v>
      </c>
      <c r="B143" s="153" t="s">
        <v>1379</v>
      </c>
      <c r="C143" s="132" t="s">
        <v>1380</v>
      </c>
      <c r="D143" s="154" t="s">
        <v>1133</v>
      </c>
      <c r="E143" s="155">
        <v>0.2</v>
      </c>
      <c r="F143" s="134" t="s">
        <v>1381</v>
      </c>
      <c r="G143" s="134">
        <v>15.54</v>
      </c>
      <c r="H143" s="156"/>
      <c r="I143" s="156"/>
      <c r="J143" s="134" t="s">
        <v>1382</v>
      </c>
      <c r="K143" s="134">
        <v>72.650000000000006</v>
      </c>
      <c r="L143" s="157"/>
      <c r="M143" s="156">
        <f>IF(ISNUMBER(K143/G143),IF(NOT(K143/G143=0),K143/G143, " "), " ")</f>
        <v>4.6750321750321753</v>
      </c>
      <c r="N143" s="154"/>
    </row>
    <row r="144" spans="1:14" ht="57" x14ac:dyDescent="0.25">
      <c r="A144" s="152">
        <v>117</v>
      </c>
      <c r="B144" s="153" t="s">
        <v>1383</v>
      </c>
      <c r="C144" s="132" t="s">
        <v>1384</v>
      </c>
      <c r="D144" s="154" t="s">
        <v>1025</v>
      </c>
      <c r="E144" s="155">
        <v>1</v>
      </c>
      <c r="F144" s="134" t="s">
        <v>1385</v>
      </c>
      <c r="G144" s="134">
        <v>29.7</v>
      </c>
      <c r="H144" s="156"/>
      <c r="I144" s="156"/>
      <c r="J144" s="134" t="s">
        <v>1386</v>
      </c>
      <c r="K144" s="134">
        <v>85.66</v>
      </c>
      <c r="L144" s="157"/>
      <c r="M144" s="156">
        <f>IF(ISNUMBER(K144/G144),IF(NOT(K144/G144=0),K144/G144, " "), " ")</f>
        <v>2.8841750841750842</v>
      </c>
      <c r="N144" s="154"/>
    </row>
    <row r="145" spans="1:14" ht="22.8" x14ac:dyDescent="0.25">
      <c r="A145" s="152">
        <v>118</v>
      </c>
      <c r="B145" s="153" t="s">
        <v>1387</v>
      </c>
      <c r="C145" s="132" t="s">
        <v>1388</v>
      </c>
      <c r="D145" s="154" t="s">
        <v>1025</v>
      </c>
      <c r="E145" s="155">
        <v>14</v>
      </c>
      <c r="F145" s="134" t="s">
        <v>1389</v>
      </c>
      <c r="G145" s="134">
        <v>21.84</v>
      </c>
      <c r="H145" s="156"/>
      <c r="I145" s="156"/>
      <c r="J145" s="134" t="s">
        <v>1390</v>
      </c>
      <c r="K145" s="134">
        <v>50.82</v>
      </c>
      <c r="L145" s="157"/>
      <c r="M145" s="156">
        <f>IF(ISNUMBER(K145/G145),IF(NOT(K145/G145=0),K145/G145, " "), " ")</f>
        <v>2.3269230769230771</v>
      </c>
      <c r="N145" s="154"/>
    </row>
    <row r="146" spans="1:14" ht="22.8" x14ac:dyDescent="0.25">
      <c r="A146" s="152">
        <v>119</v>
      </c>
      <c r="B146" s="153" t="s">
        <v>1391</v>
      </c>
      <c r="C146" s="132" t="s">
        <v>1392</v>
      </c>
      <c r="D146" s="154" t="s">
        <v>1025</v>
      </c>
      <c r="E146" s="155">
        <v>14</v>
      </c>
      <c r="F146" s="134" t="s">
        <v>1393</v>
      </c>
      <c r="G146" s="134">
        <v>34.299999999999997</v>
      </c>
      <c r="H146" s="156"/>
      <c r="I146" s="156"/>
      <c r="J146" s="134" t="s">
        <v>1394</v>
      </c>
      <c r="K146" s="134">
        <v>85.96</v>
      </c>
      <c r="L146" s="157"/>
      <c r="M146" s="156">
        <f>IF(ISNUMBER(K146/G146),IF(NOT(K146/G146=0),K146/G146, " "), " ")</f>
        <v>2.5061224489795917</v>
      </c>
      <c r="N146" s="154"/>
    </row>
    <row r="147" spans="1:14" ht="22.8" x14ac:dyDescent="0.25">
      <c r="A147" s="152">
        <v>120</v>
      </c>
      <c r="B147" s="153" t="s">
        <v>1395</v>
      </c>
      <c r="C147" s="132" t="s">
        <v>1396</v>
      </c>
      <c r="D147" s="154" t="s">
        <v>1159</v>
      </c>
      <c r="E147" s="155">
        <v>1</v>
      </c>
      <c r="F147" s="134" t="s">
        <v>1397</v>
      </c>
      <c r="G147" s="134">
        <v>13.88</v>
      </c>
      <c r="H147" s="156"/>
      <c r="I147" s="156"/>
      <c r="J147" s="134" t="s">
        <v>1398</v>
      </c>
      <c r="K147" s="134">
        <v>32.020000000000003</v>
      </c>
      <c r="L147" s="157"/>
      <c r="M147" s="156">
        <f>IF(ISNUMBER(K147/G147),IF(NOT(K147/G147=0),K147/G147, " "), " ")</f>
        <v>2.3069164265129682</v>
      </c>
      <c r="N147" s="154"/>
    </row>
    <row r="148" spans="1:14" ht="22.8" x14ac:dyDescent="0.25">
      <c r="A148" s="152">
        <v>121</v>
      </c>
      <c r="B148" s="153" t="s">
        <v>1399</v>
      </c>
      <c r="C148" s="132" t="s">
        <v>1400</v>
      </c>
      <c r="D148" s="154" t="s">
        <v>1159</v>
      </c>
      <c r="E148" s="155">
        <v>36.5</v>
      </c>
      <c r="F148" s="134" t="s">
        <v>1401</v>
      </c>
      <c r="G148" s="134">
        <v>617.58000000000004</v>
      </c>
      <c r="H148" s="156"/>
      <c r="I148" s="156"/>
      <c r="J148" s="134" t="s">
        <v>1402</v>
      </c>
      <c r="K148" s="134">
        <v>1736.67</v>
      </c>
      <c r="L148" s="157"/>
      <c r="M148" s="156">
        <f>IF(ISNUMBER(K148/G148),IF(NOT(K148/G148=0),K148/G148, " "), " ")</f>
        <v>2.8120567375886525</v>
      </c>
      <c r="N148" s="154"/>
    </row>
    <row r="149" spans="1:14" ht="22.8" x14ac:dyDescent="0.25">
      <c r="A149" s="152">
        <v>122</v>
      </c>
      <c r="B149" s="153" t="s">
        <v>1403</v>
      </c>
      <c r="C149" s="132" t="s">
        <v>1404</v>
      </c>
      <c r="D149" s="154" t="s">
        <v>1025</v>
      </c>
      <c r="E149" s="155">
        <v>8</v>
      </c>
      <c r="F149" s="134" t="s">
        <v>1405</v>
      </c>
      <c r="G149" s="134">
        <v>7.6</v>
      </c>
      <c r="H149" s="156"/>
      <c r="I149" s="156"/>
      <c r="J149" s="134" t="s">
        <v>1406</v>
      </c>
      <c r="K149" s="134">
        <v>33.840000000000003</v>
      </c>
      <c r="L149" s="157"/>
      <c r="M149" s="156">
        <f>IF(ISNUMBER(K149/G149),IF(NOT(K149/G149=0),K149/G149, " "), " ")</f>
        <v>4.4526315789473694</v>
      </c>
      <c r="N149" s="154"/>
    </row>
    <row r="150" spans="1:14" ht="34.200000000000003" x14ac:dyDescent="0.25">
      <c r="A150" s="152">
        <v>123</v>
      </c>
      <c r="B150" s="153" t="s">
        <v>1407</v>
      </c>
      <c r="C150" s="132" t="s">
        <v>1408</v>
      </c>
      <c r="D150" s="154" t="s">
        <v>1025</v>
      </c>
      <c r="E150" s="155">
        <v>28</v>
      </c>
      <c r="F150" s="134" t="s">
        <v>1409</v>
      </c>
      <c r="G150" s="134">
        <v>348.88</v>
      </c>
      <c r="H150" s="156"/>
      <c r="I150" s="156"/>
      <c r="J150" s="134" t="s">
        <v>1410</v>
      </c>
      <c r="K150" s="134">
        <v>818.16</v>
      </c>
      <c r="L150" s="157"/>
      <c r="M150" s="156">
        <f>IF(ISNUMBER(K150/G150),IF(NOT(K150/G150=0),K150/G150, " "), " ")</f>
        <v>2.3451043338683788</v>
      </c>
      <c r="N150" s="154"/>
    </row>
    <row r="151" spans="1:14" ht="19.350000000000001" customHeight="1" x14ac:dyDescent="0.25">
      <c r="A151" s="150" t="s">
        <v>1411</v>
      </c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</row>
    <row r="152" spans="1:14" ht="19.350000000000001" customHeight="1" x14ac:dyDescent="0.25">
      <c r="A152" s="128" t="s">
        <v>980</v>
      </c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</row>
    <row r="153" spans="1:14" ht="22.8" x14ac:dyDescent="0.25">
      <c r="A153" s="152">
        <v>124</v>
      </c>
      <c r="B153" s="153" t="s">
        <v>1412</v>
      </c>
      <c r="C153" s="132" t="s">
        <v>1413</v>
      </c>
      <c r="D153" s="154" t="s">
        <v>1025</v>
      </c>
      <c r="E153" s="155">
        <v>10</v>
      </c>
      <c r="F153" s="134" t="s">
        <v>935</v>
      </c>
      <c r="G153" s="134"/>
      <c r="H153" s="156"/>
      <c r="I153" s="156"/>
      <c r="J153" s="134" t="s">
        <v>935</v>
      </c>
      <c r="K153" s="134"/>
      <c r="L153" s="157"/>
      <c r="M153" s="156" t="str">
        <f>IF(ISNUMBER(K153/G153),IF(NOT(K153/G153=0),K153/G153, " "), " ")</f>
        <v xml:space="preserve"> </v>
      </c>
      <c r="N153" s="154"/>
    </row>
    <row r="154" spans="1:14" ht="22.8" x14ac:dyDescent="0.25">
      <c r="A154" s="152">
        <v>125</v>
      </c>
      <c r="B154" s="153" t="s">
        <v>1414</v>
      </c>
      <c r="C154" s="132" t="s">
        <v>1415</v>
      </c>
      <c r="D154" s="154" t="s">
        <v>1159</v>
      </c>
      <c r="E154" s="155">
        <v>26.882999999999999</v>
      </c>
      <c r="F154" s="134" t="s">
        <v>935</v>
      </c>
      <c r="G154" s="134"/>
      <c r="H154" s="156"/>
      <c r="I154" s="156"/>
      <c r="J154" s="134" t="s">
        <v>935</v>
      </c>
      <c r="K154" s="134"/>
      <c r="L154" s="157"/>
      <c r="M154" s="156" t="str">
        <f>IF(ISNUMBER(K154/G154),IF(NOT(K154/G154=0),K154/G154, " "), " ")</f>
        <v xml:space="preserve"> </v>
      </c>
      <c r="N154" s="154"/>
    </row>
    <row r="155" spans="1:14" ht="22.8" x14ac:dyDescent="0.25">
      <c r="A155" s="152">
        <v>126</v>
      </c>
      <c r="B155" s="153" t="s">
        <v>1416</v>
      </c>
      <c r="C155" s="132" t="s">
        <v>1417</v>
      </c>
      <c r="D155" s="154" t="s">
        <v>983</v>
      </c>
      <c r="E155" s="155">
        <v>0.01</v>
      </c>
      <c r="F155" s="134" t="s">
        <v>935</v>
      </c>
      <c r="G155" s="134"/>
      <c r="H155" s="156"/>
      <c r="I155" s="156"/>
      <c r="J155" s="134" t="s">
        <v>935</v>
      </c>
      <c r="K155" s="134"/>
      <c r="L155" s="157"/>
      <c r="M155" s="156" t="str">
        <f>IF(ISNUMBER(K155/G155),IF(NOT(K155/G155=0),K155/G155, " "), " ")</f>
        <v xml:space="preserve"> </v>
      </c>
      <c r="N155" s="154"/>
    </row>
    <row r="156" spans="1:14" ht="22.8" x14ac:dyDescent="0.25">
      <c r="A156" s="152">
        <v>127</v>
      </c>
      <c r="B156" s="153" t="s">
        <v>1418</v>
      </c>
      <c r="C156" s="132" t="s">
        <v>1419</v>
      </c>
      <c r="D156" s="154" t="s">
        <v>1025</v>
      </c>
      <c r="E156" s="155">
        <v>2</v>
      </c>
      <c r="F156" s="134" t="s">
        <v>935</v>
      </c>
      <c r="G156" s="134"/>
      <c r="H156" s="156"/>
      <c r="I156" s="156"/>
      <c r="J156" s="134" t="s">
        <v>935</v>
      </c>
      <c r="K156" s="134"/>
      <c r="L156" s="157"/>
      <c r="M156" s="156" t="str">
        <f>IF(ISNUMBER(K156/G156),IF(NOT(K156/G156=0),K156/G156, " "), " ")</f>
        <v xml:space="preserve"> </v>
      </c>
      <c r="N156" s="154"/>
    </row>
    <row r="157" spans="1:14" ht="22.8" x14ac:dyDescent="0.25">
      <c r="A157" s="152">
        <v>128</v>
      </c>
      <c r="B157" s="153" t="s">
        <v>1420</v>
      </c>
      <c r="C157" s="132" t="s">
        <v>1421</v>
      </c>
      <c r="D157" s="154" t="s">
        <v>1343</v>
      </c>
      <c r="E157" s="155">
        <v>1.0620000000000001</v>
      </c>
      <c r="F157" s="134" t="s">
        <v>935</v>
      </c>
      <c r="G157" s="134"/>
      <c r="H157" s="156"/>
      <c r="I157" s="156"/>
      <c r="J157" s="134" t="s">
        <v>935</v>
      </c>
      <c r="K157" s="134"/>
      <c r="L157" s="157"/>
      <c r="M157" s="156" t="str">
        <f>IF(ISNUMBER(K157/G157),IF(NOT(K157/G157=0),K157/G157, " "), " ")</f>
        <v xml:space="preserve"> </v>
      </c>
      <c r="N157" s="154"/>
    </row>
    <row r="158" spans="1:14" ht="22.8" x14ac:dyDescent="0.25">
      <c r="A158" s="152">
        <v>129</v>
      </c>
      <c r="B158" s="153" t="s">
        <v>1422</v>
      </c>
      <c r="C158" s="132" t="s">
        <v>1423</v>
      </c>
      <c r="D158" s="154" t="s">
        <v>1343</v>
      </c>
      <c r="E158" s="155">
        <v>3.8849999999999998</v>
      </c>
      <c r="F158" s="134" t="s">
        <v>935</v>
      </c>
      <c r="G158" s="134"/>
      <c r="H158" s="156"/>
      <c r="I158" s="156"/>
      <c r="J158" s="134" t="s">
        <v>935</v>
      </c>
      <c r="K158" s="134"/>
      <c r="L158" s="157"/>
      <c r="M158" s="156" t="str">
        <f>IF(ISNUMBER(K158/G158),IF(NOT(K158/G158=0),K158/G158, " "), " ")</f>
        <v xml:space="preserve"> </v>
      </c>
      <c r="N158" s="154"/>
    </row>
    <row r="159" spans="1:14" ht="22.8" x14ac:dyDescent="0.25">
      <c r="A159" s="152">
        <v>130</v>
      </c>
      <c r="B159" s="153" t="s">
        <v>1424</v>
      </c>
      <c r="C159" s="132" t="s">
        <v>1425</v>
      </c>
      <c r="D159" s="154" t="s">
        <v>1025</v>
      </c>
      <c r="E159" s="155">
        <v>1</v>
      </c>
      <c r="F159" s="134" t="s">
        <v>935</v>
      </c>
      <c r="G159" s="134"/>
      <c r="H159" s="156"/>
      <c r="I159" s="156"/>
      <c r="J159" s="134" t="s">
        <v>935</v>
      </c>
      <c r="K159" s="134"/>
      <c r="L159" s="157"/>
      <c r="M159" s="156" t="str">
        <f>IF(ISNUMBER(K159/G159),IF(NOT(K159/G159=0),K159/G159, " "), " ")</f>
        <v xml:space="preserve"> </v>
      </c>
      <c r="N159" s="154"/>
    </row>
    <row r="160" spans="1:14" ht="22.8" x14ac:dyDescent="0.25">
      <c r="A160" s="152">
        <v>131</v>
      </c>
      <c r="B160" s="153" t="s">
        <v>1426</v>
      </c>
      <c r="C160" s="132" t="s">
        <v>1427</v>
      </c>
      <c r="D160" s="154" t="s">
        <v>983</v>
      </c>
      <c r="E160" s="155">
        <v>0.128</v>
      </c>
      <c r="F160" s="134" t="s">
        <v>935</v>
      </c>
      <c r="G160" s="134"/>
      <c r="H160" s="156"/>
      <c r="I160" s="156"/>
      <c r="J160" s="134" t="s">
        <v>935</v>
      </c>
      <c r="K160" s="134"/>
      <c r="L160" s="157"/>
      <c r="M160" s="156" t="str">
        <f>IF(ISNUMBER(K160/G160),IF(NOT(K160/G160=0),K160/G160, " "), " ")</f>
        <v xml:space="preserve"> </v>
      </c>
      <c r="N160" s="154"/>
    </row>
    <row r="161" spans="1:14" ht="22.8" x14ac:dyDescent="0.25">
      <c r="A161" s="158">
        <v>132</v>
      </c>
      <c r="B161" s="159" t="s">
        <v>1428</v>
      </c>
      <c r="C161" s="138" t="s">
        <v>1429</v>
      </c>
      <c r="D161" s="160" t="s">
        <v>983</v>
      </c>
      <c r="E161" s="161">
        <v>3.7999999999999999E-2</v>
      </c>
      <c r="F161" s="140" t="s">
        <v>935</v>
      </c>
      <c r="G161" s="140"/>
      <c r="H161" s="162"/>
      <c r="I161" s="162"/>
      <c r="J161" s="140" t="s">
        <v>935</v>
      </c>
      <c r="K161" s="140"/>
      <c r="L161" s="163"/>
      <c r="M161" s="162" t="str">
        <f>IF(ISNUMBER(K161/G161),IF(NOT(K161/G161=0),K161/G161, " "), " ")</f>
        <v xml:space="preserve"> </v>
      </c>
      <c r="N161" s="160"/>
    </row>
    <row r="162" spans="1:14" x14ac:dyDescent="0.25">
      <c r="A162" s="144" t="s">
        <v>833</v>
      </c>
      <c r="B162" s="145"/>
      <c r="C162" s="145"/>
      <c r="D162" s="145"/>
      <c r="E162" s="145"/>
      <c r="F162" s="145"/>
      <c r="G162" s="164">
        <v>17797</v>
      </c>
      <c r="H162" s="165"/>
      <c r="I162" s="165"/>
      <c r="J162" s="165"/>
      <c r="K162" s="164">
        <v>112646</v>
      </c>
      <c r="L162" s="166"/>
      <c r="M162" s="164">
        <f ca="1">IF(ISNUMBER(INDIRECT("K" &amp; ROW())/INDIRECT("G" &amp; ROW())),INDIRECT("K" &amp; ROW())/INDIRECT("G" &amp; ROW()), " ")</f>
        <v>6.32949373489914</v>
      </c>
      <c r="N162" s="146" t="s">
        <v>1430</v>
      </c>
    </row>
    <row r="163" spans="1:14" x14ac:dyDescent="0.25">
      <c r="A163" s="144" t="s">
        <v>838</v>
      </c>
      <c r="B163" s="145"/>
      <c r="C163" s="145"/>
      <c r="D163" s="145"/>
      <c r="E163" s="145"/>
      <c r="F163" s="145"/>
      <c r="G163" s="164"/>
      <c r="H163" s="165"/>
      <c r="I163" s="165"/>
      <c r="J163" s="165"/>
      <c r="K163" s="164"/>
      <c r="L163" s="166"/>
      <c r="M163" s="164" t="str">
        <f ca="1">IF(ISNUMBER(INDIRECT("K" &amp; ROW())/INDIRECT("G" &amp; ROW())),INDIRECT("K" &amp; ROW())/INDIRECT("G" &amp; ROW()), " ")</f>
        <v xml:space="preserve"> </v>
      </c>
      <c r="N163" s="146" t="s">
        <v>1430</v>
      </c>
    </row>
    <row r="164" spans="1:14" x14ac:dyDescent="0.25">
      <c r="A164" s="144" t="s">
        <v>839</v>
      </c>
      <c r="B164" s="145"/>
      <c r="C164" s="145"/>
      <c r="D164" s="145"/>
      <c r="E164" s="145"/>
      <c r="F164" s="145"/>
      <c r="G164" s="164">
        <v>6162</v>
      </c>
      <c r="H164" s="165"/>
      <c r="I164" s="165"/>
      <c r="J164" s="165"/>
      <c r="K164" s="164">
        <v>67907</v>
      </c>
      <c r="L164" s="166"/>
      <c r="M164" s="164">
        <f ca="1">IF(ISNUMBER(INDIRECT("K" &amp; ROW())/INDIRECT("G" &amp; ROW())),INDIRECT("K" &amp; ROW())/INDIRECT("G" &amp; ROW()), " ")</f>
        <v>11.020285621551444</v>
      </c>
      <c r="N164" s="146" t="s">
        <v>1430</v>
      </c>
    </row>
    <row r="165" spans="1:14" x14ac:dyDescent="0.25">
      <c r="A165" s="144" t="s">
        <v>840</v>
      </c>
      <c r="B165" s="145"/>
      <c r="C165" s="145"/>
      <c r="D165" s="145"/>
      <c r="E165" s="145"/>
      <c r="F165" s="145"/>
      <c r="G165" s="164">
        <v>8265</v>
      </c>
      <c r="H165" s="165"/>
      <c r="I165" s="165"/>
      <c r="J165" s="165"/>
      <c r="K165" s="164">
        <v>28681</v>
      </c>
      <c r="L165" s="166"/>
      <c r="M165" s="164">
        <f ca="1">IF(ISNUMBER(INDIRECT("K" &amp; ROW())/INDIRECT("G" &amp; ROW())),INDIRECT("K" &amp; ROW())/INDIRECT("G" &amp; ROW()), " ")</f>
        <v>3.4701754385964914</v>
      </c>
      <c r="N165" s="146" t="s">
        <v>1430</v>
      </c>
    </row>
    <row r="166" spans="1:14" x14ac:dyDescent="0.25">
      <c r="A166" s="144" t="s">
        <v>841</v>
      </c>
      <c r="B166" s="145"/>
      <c r="C166" s="145"/>
      <c r="D166" s="145"/>
      <c r="E166" s="145"/>
      <c r="F166" s="145"/>
      <c r="G166" s="164">
        <v>3517</v>
      </c>
      <c r="H166" s="165"/>
      <c r="I166" s="165"/>
      <c r="J166" s="165"/>
      <c r="K166" s="164">
        <v>17730</v>
      </c>
      <c r="L166" s="166"/>
      <c r="M166" s="164">
        <f ca="1">IF(ISNUMBER(INDIRECT("K" &amp; ROW())/INDIRECT("G" &amp; ROW())),INDIRECT("K" &amp; ROW())/INDIRECT("G" &amp; ROW()), " ")</f>
        <v>5.0412283195905605</v>
      </c>
      <c r="N166" s="146" t="s">
        <v>1430</v>
      </c>
    </row>
    <row r="167" spans="1:14" x14ac:dyDescent="0.25">
      <c r="A167" s="147" t="s">
        <v>842</v>
      </c>
      <c r="B167" s="148"/>
      <c r="C167" s="148"/>
      <c r="D167" s="148"/>
      <c r="E167" s="148"/>
      <c r="F167" s="148"/>
      <c r="G167" s="167">
        <v>5620</v>
      </c>
      <c r="H167" s="168"/>
      <c r="I167" s="168"/>
      <c r="J167" s="168"/>
      <c r="K167" s="167">
        <v>52779</v>
      </c>
      <c r="L167" s="169"/>
      <c r="M167" s="167">
        <f ca="1">IF(ISNUMBER(INDIRECT("K" &amp; ROW())/INDIRECT("G" &amp; ROW())),INDIRECT("K" &amp; ROW())/INDIRECT("G" &amp; ROW()), " ")</f>
        <v>9.3912811387900348</v>
      </c>
      <c r="N167" s="149" t="s">
        <v>1430</v>
      </c>
    </row>
    <row r="168" spans="1:14" x14ac:dyDescent="0.25">
      <c r="A168" s="147" t="s">
        <v>843</v>
      </c>
      <c r="B168" s="148"/>
      <c r="C168" s="148"/>
      <c r="D168" s="148"/>
      <c r="E168" s="148"/>
      <c r="F168" s="148"/>
      <c r="G168" s="167">
        <v>3702</v>
      </c>
      <c r="H168" s="168"/>
      <c r="I168" s="168"/>
      <c r="J168" s="168"/>
      <c r="K168" s="167">
        <v>32598</v>
      </c>
      <c r="L168" s="169"/>
      <c r="M168" s="167">
        <f ca="1">IF(ISNUMBER(INDIRECT("K" &amp; ROW())/INDIRECT("G" &amp; ROW())),INDIRECT("K" &amp; ROW())/INDIRECT("G" &amp; ROW()), " ")</f>
        <v>8.8055105348460287</v>
      </c>
      <c r="N168" s="149" t="s">
        <v>1430</v>
      </c>
    </row>
    <row r="169" spans="1:14" x14ac:dyDescent="0.25">
      <c r="A169" s="147" t="s">
        <v>844</v>
      </c>
      <c r="B169" s="148"/>
      <c r="C169" s="148"/>
      <c r="D169" s="148"/>
      <c r="E169" s="148"/>
      <c r="F169" s="148"/>
      <c r="G169" s="167"/>
      <c r="H169" s="168"/>
      <c r="I169" s="168"/>
      <c r="J169" s="168"/>
      <c r="K169" s="167"/>
      <c r="L169" s="169"/>
      <c r="M169" s="167" t="str">
        <f ca="1">IF(ISNUMBER(INDIRECT("K" &amp; ROW())/INDIRECT("G" &amp; ROW())),INDIRECT("K" &amp; ROW())/INDIRECT("G" &amp; ROW()), " ")</f>
        <v xml:space="preserve"> </v>
      </c>
      <c r="N169" s="149" t="s">
        <v>1430</v>
      </c>
    </row>
    <row r="170" spans="1:14" ht="30" customHeight="1" x14ac:dyDescent="0.25">
      <c r="A170" s="144" t="s">
        <v>845</v>
      </c>
      <c r="B170" s="145"/>
      <c r="C170" s="145"/>
      <c r="D170" s="145"/>
      <c r="E170" s="145"/>
      <c r="F170" s="145"/>
      <c r="G170" s="164">
        <v>9026</v>
      </c>
      <c r="H170" s="165"/>
      <c r="I170" s="165"/>
      <c r="J170" s="165"/>
      <c r="K170" s="164">
        <v>67907</v>
      </c>
      <c r="L170" s="166"/>
      <c r="M170" s="164">
        <f ca="1">IF(ISNUMBER(INDIRECT("K" &amp; ROW())/INDIRECT("G" &amp; ROW())),INDIRECT("K" &amp; ROW())/INDIRECT("G" &amp; ROW()), " ")</f>
        <v>7.5234877021936626</v>
      </c>
      <c r="N170" s="146" t="s">
        <v>1430</v>
      </c>
    </row>
    <row r="171" spans="1:14" ht="30" customHeight="1" x14ac:dyDescent="0.25">
      <c r="A171" s="144" t="s">
        <v>846</v>
      </c>
      <c r="B171" s="145"/>
      <c r="C171" s="145"/>
      <c r="D171" s="145"/>
      <c r="E171" s="145"/>
      <c r="F171" s="145"/>
      <c r="G171" s="164">
        <v>2638</v>
      </c>
      <c r="H171" s="165"/>
      <c r="I171" s="165"/>
      <c r="J171" s="165"/>
      <c r="K171" s="164">
        <v>16001</v>
      </c>
      <c r="L171" s="166"/>
      <c r="M171" s="164">
        <f ca="1">IF(ISNUMBER(INDIRECT("K" &amp; ROW())/INDIRECT("G" &amp; ROW())),INDIRECT("K" &amp; ROW())/INDIRECT("G" &amp; ROW()), " ")</f>
        <v>6.0655799848369973</v>
      </c>
      <c r="N171" s="146" t="s">
        <v>1430</v>
      </c>
    </row>
    <row r="172" spans="1:14" ht="30" customHeight="1" x14ac:dyDescent="0.25">
      <c r="A172" s="144" t="s">
        <v>847</v>
      </c>
      <c r="B172" s="145"/>
      <c r="C172" s="145"/>
      <c r="D172" s="145"/>
      <c r="E172" s="145"/>
      <c r="F172" s="145"/>
      <c r="G172" s="164">
        <v>333</v>
      </c>
      <c r="H172" s="165"/>
      <c r="I172" s="165"/>
      <c r="J172" s="165"/>
      <c r="K172" s="164">
        <v>3344</v>
      </c>
      <c r="L172" s="166"/>
      <c r="M172" s="164">
        <f ca="1">IF(ISNUMBER(INDIRECT("K" &amp; ROW())/INDIRECT("G" &amp; ROW())),INDIRECT("K" &amp; ROW())/INDIRECT("G" &amp; ROW()), " ")</f>
        <v>10.042042042042041</v>
      </c>
      <c r="N172" s="146" t="s">
        <v>1430</v>
      </c>
    </row>
    <row r="173" spans="1:14" x14ac:dyDescent="0.25">
      <c r="A173" s="144" t="s">
        <v>848</v>
      </c>
      <c r="B173" s="145"/>
      <c r="C173" s="145"/>
      <c r="D173" s="145"/>
      <c r="E173" s="145"/>
      <c r="F173" s="145"/>
      <c r="G173" s="164">
        <v>325</v>
      </c>
      <c r="H173" s="165"/>
      <c r="I173" s="165"/>
      <c r="J173" s="165"/>
      <c r="K173" s="164">
        <v>1453</v>
      </c>
      <c r="L173" s="166"/>
      <c r="M173" s="164">
        <f ca="1">IF(ISNUMBER(INDIRECT("K" &amp; ROW())/INDIRECT("G" &amp; ROW())),INDIRECT("K" &amp; ROW())/INDIRECT("G" &amp; ROW()), " ")</f>
        <v>4.4707692307692311</v>
      </c>
      <c r="N173" s="146" t="s">
        <v>1430</v>
      </c>
    </row>
    <row r="174" spans="1:14" x14ac:dyDescent="0.25">
      <c r="A174" s="144" t="s">
        <v>849</v>
      </c>
      <c r="B174" s="145"/>
      <c r="C174" s="145"/>
      <c r="D174" s="145"/>
      <c r="E174" s="145"/>
      <c r="F174" s="145"/>
      <c r="G174" s="164">
        <v>403</v>
      </c>
      <c r="H174" s="165"/>
      <c r="I174" s="165"/>
      <c r="J174" s="165"/>
      <c r="K174" s="164">
        <v>3092</v>
      </c>
      <c r="L174" s="166"/>
      <c r="M174" s="164">
        <f ca="1">IF(ISNUMBER(INDIRECT("K" &amp; ROW())/INDIRECT("G" &amp; ROW())),INDIRECT("K" &amp; ROW())/INDIRECT("G" &amp; ROW()), " ")</f>
        <v>7.6724565756823822</v>
      </c>
      <c r="N174" s="146" t="s">
        <v>1430</v>
      </c>
    </row>
    <row r="175" spans="1:14" x14ac:dyDescent="0.25">
      <c r="A175" s="144" t="s">
        <v>850</v>
      </c>
      <c r="B175" s="145"/>
      <c r="C175" s="145"/>
      <c r="D175" s="145"/>
      <c r="E175" s="145"/>
      <c r="F175" s="145"/>
      <c r="G175" s="164">
        <v>644</v>
      </c>
      <c r="H175" s="165"/>
      <c r="I175" s="165"/>
      <c r="J175" s="165"/>
      <c r="K175" s="164">
        <v>5945</v>
      </c>
      <c r="L175" s="166"/>
      <c r="M175" s="164">
        <f ca="1">IF(ISNUMBER(INDIRECT("K" &amp; ROW())/INDIRECT("G" &amp; ROW())),INDIRECT("K" &amp; ROW())/INDIRECT("G" &amp; ROW()), " ")</f>
        <v>9.2313664596273295</v>
      </c>
      <c r="N175" s="146" t="s">
        <v>1430</v>
      </c>
    </row>
    <row r="176" spans="1:14" ht="30" customHeight="1" x14ac:dyDescent="0.25">
      <c r="A176" s="144" t="s">
        <v>851</v>
      </c>
      <c r="B176" s="145"/>
      <c r="C176" s="145"/>
      <c r="D176" s="145"/>
      <c r="E176" s="145"/>
      <c r="F176" s="145"/>
      <c r="G176" s="164">
        <v>10158</v>
      </c>
      <c r="H176" s="165"/>
      <c r="I176" s="165"/>
      <c r="J176" s="165"/>
      <c r="K176" s="164">
        <v>72882</v>
      </c>
      <c r="L176" s="166"/>
      <c r="M176" s="164">
        <f ca="1">IF(ISNUMBER(INDIRECT("K" &amp; ROW())/INDIRECT("G" &amp; ROW())),INDIRECT("K" &amp; ROW())/INDIRECT("G" &amp; ROW()), " ")</f>
        <v>7.1748375664500887</v>
      </c>
      <c r="N176" s="146" t="s">
        <v>1430</v>
      </c>
    </row>
    <row r="177" spans="1:14" x14ac:dyDescent="0.25">
      <c r="A177" s="144" t="s">
        <v>852</v>
      </c>
      <c r="B177" s="145"/>
      <c r="C177" s="145"/>
      <c r="D177" s="145"/>
      <c r="E177" s="145"/>
      <c r="F177" s="145"/>
      <c r="G177" s="164">
        <v>70</v>
      </c>
      <c r="H177" s="165"/>
      <c r="I177" s="165"/>
      <c r="J177" s="165"/>
      <c r="K177" s="164">
        <v>417</v>
      </c>
      <c r="L177" s="166"/>
      <c r="M177" s="164">
        <f ca="1">IF(ISNUMBER(INDIRECT("K" &amp; ROW())/INDIRECT("G" &amp; ROW())),INDIRECT("K" &amp; ROW())/INDIRECT("G" &amp; ROW()), " ")</f>
        <v>5.9571428571428573</v>
      </c>
      <c r="N177" s="146" t="s">
        <v>1430</v>
      </c>
    </row>
    <row r="178" spans="1:14" x14ac:dyDescent="0.25">
      <c r="A178" s="144" t="s">
        <v>853</v>
      </c>
      <c r="B178" s="145"/>
      <c r="C178" s="145"/>
      <c r="D178" s="145"/>
      <c r="E178" s="145"/>
      <c r="F178" s="145"/>
      <c r="G178" s="164">
        <v>442</v>
      </c>
      <c r="H178" s="165"/>
      <c r="I178" s="165"/>
      <c r="J178" s="165"/>
      <c r="K178" s="164">
        <v>4218</v>
      </c>
      <c r="L178" s="166"/>
      <c r="M178" s="164">
        <f ca="1">IF(ISNUMBER(INDIRECT("K" &amp; ROW())/INDIRECT("G" &amp; ROW())),INDIRECT("K" &amp; ROW())/INDIRECT("G" &amp; ROW()), " ")</f>
        <v>9.5429864253393664</v>
      </c>
      <c r="N178" s="146" t="s">
        <v>1430</v>
      </c>
    </row>
    <row r="179" spans="1:14" x14ac:dyDescent="0.25">
      <c r="A179" s="144" t="s">
        <v>854</v>
      </c>
      <c r="B179" s="145"/>
      <c r="C179" s="145"/>
      <c r="D179" s="145"/>
      <c r="E179" s="145"/>
      <c r="F179" s="145"/>
      <c r="G179" s="164">
        <v>1516</v>
      </c>
      <c r="H179" s="165"/>
      <c r="I179" s="165"/>
      <c r="J179" s="165"/>
      <c r="K179" s="164">
        <v>11958</v>
      </c>
      <c r="L179" s="166"/>
      <c r="M179" s="164">
        <f ca="1">IF(ISNUMBER(INDIRECT("K" &amp; ROW())/INDIRECT("G" &amp; ROW())),INDIRECT("K" &amp; ROW())/INDIRECT("G" &amp; ROW()), " ")</f>
        <v>7.8878627968337733</v>
      </c>
      <c r="N179" s="146" t="s">
        <v>1430</v>
      </c>
    </row>
    <row r="180" spans="1:14" ht="30" customHeight="1" x14ac:dyDescent="0.25">
      <c r="A180" s="144" t="s">
        <v>855</v>
      </c>
      <c r="B180" s="145"/>
      <c r="C180" s="145"/>
      <c r="D180" s="145"/>
      <c r="E180" s="145"/>
      <c r="F180" s="145"/>
      <c r="G180" s="164">
        <v>673</v>
      </c>
      <c r="H180" s="165"/>
      <c r="I180" s="165"/>
      <c r="J180" s="165"/>
      <c r="K180" s="164">
        <v>5425</v>
      </c>
      <c r="L180" s="166"/>
      <c r="M180" s="164">
        <f ca="1">IF(ISNUMBER(INDIRECT("K" &amp; ROW())/INDIRECT("G" &amp; ROW())),INDIRECT("K" &amp; ROW())/INDIRECT("G" &amp; ROW()), " ")</f>
        <v>8.0609212481426447</v>
      </c>
      <c r="N180" s="146" t="s">
        <v>1430</v>
      </c>
    </row>
    <row r="181" spans="1:14" x14ac:dyDescent="0.25">
      <c r="A181" s="144" t="s">
        <v>856</v>
      </c>
      <c r="B181" s="145"/>
      <c r="C181" s="145"/>
      <c r="D181" s="145"/>
      <c r="E181" s="145"/>
      <c r="F181" s="145"/>
      <c r="G181" s="164">
        <v>384</v>
      </c>
      <c r="H181" s="165"/>
      <c r="I181" s="165"/>
      <c r="J181" s="165"/>
      <c r="K181" s="164">
        <v>2445</v>
      </c>
      <c r="L181" s="166"/>
      <c r="M181" s="164">
        <f ca="1">IF(ISNUMBER(INDIRECT("K" &amp; ROW())/INDIRECT("G" &amp; ROW())),INDIRECT("K" &amp; ROW())/INDIRECT("G" &amp; ROW()), " ")</f>
        <v>6.3671875</v>
      </c>
      <c r="N181" s="146" t="s">
        <v>1430</v>
      </c>
    </row>
    <row r="182" spans="1:14" ht="30" customHeight="1" x14ac:dyDescent="0.25">
      <c r="A182" s="144" t="s">
        <v>857</v>
      </c>
      <c r="B182" s="145"/>
      <c r="C182" s="145"/>
      <c r="D182" s="145"/>
      <c r="E182" s="145"/>
      <c r="F182" s="145"/>
      <c r="G182" s="164">
        <v>76</v>
      </c>
      <c r="H182" s="165"/>
      <c r="I182" s="165"/>
      <c r="J182" s="165"/>
      <c r="K182" s="164">
        <v>537</v>
      </c>
      <c r="L182" s="166"/>
      <c r="M182" s="164">
        <f ca="1">IF(ISNUMBER(INDIRECT("K" &amp; ROW())/INDIRECT("G" &amp; ROW())),INDIRECT("K" &amp; ROW())/INDIRECT("G" &amp; ROW()), " ")</f>
        <v>7.0657894736842106</v>
      </c>
      <c r="N182" s="146" t="s">
        <v>1430</v>
      </c>
    </row>
    <row r="183" spans="1:14" x14ac:dyDescent="0.25">
      <c r="A183" s="144" t="s">
        <v>858</v>
      </c>
      <c r="B183" s="145"/>
      <c r="C183" s="145"/>
      <c r="D183" s="145"/>
      <c r="E183" s="145"/>
      <c r="F183" s="145"/>
      <c r="G183" s="164">
        <v>431</v>
      </c>
      <c r="H183" s="165"/>
      <c r="I183" s="165"/>
      <c r="J183" s="165"/>
      <c r="K183" s="164">
        <v>2399</v>
      </c>
      <c r="L183" s="166"/>
      <c r="M183" s="164">
        <f ca="1">IF(ISNUMBER(INDIRECT("K" &amp; ROW())/INDIRECT("G" &amp; ROW())),INDIRECT("K" &amp; ROW())/INDIRECT("G" &amp; ROW()), " ")</f>
        <v>5.5661252900232014</v>
      </c>
      <c r="N183" s="146" t="s">
        <v>1430</v>
      </c>
    </row>
    <row r="184" spans="1:14" x14ac:dyDescent="0.25">
      <c r="A184" s="144" t="s">
        <v>859</v>
      </c>
      <c r="B184" s="145"/>
      <c r="C184" s="145"/>
      <c r="D184" s="145"/>
      <c r="E184" s="145"/>
      <c r="F184" s="145"/>
      <c r="G184" s="164">
        <v>27119</v>
      </c>
      <c r="H184" s="165"/>
      <c r="I184" s="165"/>
      <c r="J184" s="165"/>
      <c r="K184" s="164">
        <v>198023</v>
      </c>
      <c r="L184" s="166"/>
      <c r="M184" s="164">
        <f ca="1">IF(ISNUMBER(INDIRECT("K" &amp; ROW())/INDIRECT("G" &amp; ROW())),INDIRECT("K" &amp; ROW())/INDIRECT("G" &amp; ROW()), " ")</f>
        <v>7.3020022862199934</v>
      </c>
      <c r="N184" s="146" t="s">
        <v>1430</v>
      </c>
    </row>
    <row r="185" spans="1:14" ht="30" customHeight="1" x14ac:dyDescent="0.25">
      <c r="A185" s="144" t="s">
        <v>860</v>
      </c>
      <c r="B185" s="145"/>
      <c r="C185" s="145"/>
      <c r="D185" s="145"/>
      <c r="E185" s="145"/>
      <c r="F185" s="145"/>
      <c r="G185" s="164">
        <v>2367.44</v>
      </c>
      <c r="H185" s="165"/>
      <c r="I185" s="165"/>
      <c r="J185" s="165"/>
      <c r="K185" s="164">
        <v>10559.6</v>
      </c>
      <c r="L185" s="166"/>
      <c r="M185" s="164">
        <f ca="1">IF(ISNUMBER(INDIRECT("K" &amp; ROW())/INDIRECT("G" &amp; ROW())),INDIRECT("K" &amp; ROW())/INDIRECT("G" &amp; ROW()), " ")</f>
        <v>4.4603453519413376</v>
      </c>
      <c r="N185" s="146" t="s">
        <v>1430</v>
      </c>
    </row>
    <row r="186" spans="1:14" x14ac:dyDescent="0.25">
      <c r="A186" s="147" t="s">
        <v>861</v>
      </c>
      <c r="B186" s="148"/>
      <c r="C186" s="148"/>
      <c r="D186" s="148"/>
      <c r="E186" s="148"/>
      <c r="F186" s="148"/>
      <c r="G186" s="167">
        <v>29486.44</v>
      </c>
      <c r="H186" s="168"/>
      <c r="I186" s="168"/>
      <c r="J186" s="168"/>
      <c r="K186" s="167">
        <v>208582.6</v>
      </c>
      <c r="L186" s="169"/>
      <c r="M186" s="167">
        <f ca="1">IF(ISNUMBER(INDIRECT("K" &amp; ROW())/INDIRECT("G" &amp; ROW())),INDIRECT("K" &amp; ROW())/INDIRECT("G" &amp; ROW()), " ")</f>
        <v>7.0738481824187662</v>
      </c>
      <c r="N186" s="149" t="s">
        <v>1430</v>
      </c>
    </row>
    <row r="187" spans="1:14" x14ac:dyDescent="0.25">
      <c r="A187" s="48"/>
      <c r="G187" s="67"/>
      <c r="H187" s="68"/>
      <c r="I187" s="68"/>
      <c r="J187" s="68"/>
      <c r="K187" s="67"/>
      <c r="L187" s="69"/>
      <c r="M187" s="67"/>
      <c r="N187" s="48"/>
    </row>
    <row r="188" spans="1:14" x14ac:dyDescent="0.25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70"/>
      <c r="M188" s="29"/>
      <c r="N188" s="29"/>
    </row>
    <row r="189" spans="1:14" x14ac:dyDescent="0.25">
      <c r="A189" s="75" t="s">
        <v>69</v>
      </c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70"/>
      <c r="M189" s="29"/>
      <c r="N189" s="29"/>
    </row>
    <row r="190" spans="1:14" x14ac:dyDescent="0.25">
      <c r="A190" s="3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70"/>
      <c r="M190" s="29"/>
      <c r="N190" s="29"/>
    </row>
    <row r="191" spans="1:14" x14ac:dyDescent="0.25">
      <c r="A191" s="75" t="s">
        <v>70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70"/>
      <c r="M191" s="29"/>
      <c r="N191" s="29"/>
    </row>
  </sheetData>
  <mergeCells count="58">
    <mergeCell ref="A186:F186"/>
    <mergeCell ref="A180:F180"/>
    <mergeCell ref="A181:F181"/>
    <mergeCell ref="A182:F182"/>
    <mergeCell ref="A183:F183"/>
    <mergeCell ref="A184:F184"/>
    <mergeCell ref="A185:F185"/>
    <mergeCell ref="A174:F174"/>
    <mergeCell ref="A175:F175"/>
    <mergeCell ref="A176:F176"/>
    <mergeCell ref="A177:F177"/>
    <mergeCell ref="A178:F178"/>
    <mergeCell ref="A179:F179"/>
    <mergeCell ref="A168:F168"/>
    <mergeCell ref="A169:F169"/>
    <mergeCell ref="A170:F170"/>
    <mergeCell ref="A171:F171"/>
    <mergeCell ref="A172:F172"/>
    <mergeCell ref="A173:F173"/>
    <mergeCell ref="A162:F162"/>
    <mergeCell ref="A163:F163"/>
    <mergeCell ref="A164:F164"/>
    <mergeCell ref="A165:F165"/>
    <mergeCell ref="A166:F166"/>
    <mergeCell ref="A167:F167"/>
    <mergeCell ref="A24:N24"/>
    <mergeCell ref="A25:N25"/>
    <mergeCell ref="A44:N44"/>
    <mergeCell ref="A58:N58"/>
    <mergeCell ref="A151:N151"/>
    <mergeCell ref="A152:N15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2015-03-26T10:08:15Z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