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9" i="16"/>
  <c r="M40" i="16"/>
  <c r="M41" i="16"/>
  <c r="M42" i="16"/>
  <c r="M43" i="16"/>
  <c r="M44" i="16"/>
  <c r="M45" i="16"/>
  <c r="M46" i="16"/>
  <c r="M47" i="16"/>
  <c r="M48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6" i="16"/>
  <c r="M97" i="16"/>
  <c r="M98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258" i="8"/>
  <c r="K257" i="8"/>
  <c r="H258" i="8"/>
  <c r="H257" i="8"/>
  <c r="J14" i="16"/>
  <c r="G14" i="16"/>
  <c r="K30" i="8"/>
  <c r="H30" i="8"/>
  <c r="A18" i="16"/>
  <c r="B34" i="8"/>
  <c r="M99" i="16"/>
  <c r="M103" i="16"/>
  <c r="M107" i="16"/>
  <c r="M111" i="16"/>
  <c r="M115" i="16"/>
  <c r="M105" i="16"/>
  <c r="M113" i="16"/>
  <c r="M106" i="16"/>
  <c r="M114" i="16"/>
  <c r="M100" i="16"/>
  <c r="M104" i="16"/>
  <c r="M108" i="16"/>
  <c r="M112" i="16"/>
  <c r="M101" i="16"/>
  <c r="M109" i="16"/>
  <c r="M102" i="16"/>
  <c r="M110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239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239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239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239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239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239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239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2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2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99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9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9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9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9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1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2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<sst xmlns="http://schemas.openxmlformats.org/spreadsheetml/2006/main" count="1462" uniqueCount="788">
  <si>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</si>
  <si>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</si>
  <si>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</si>
  <si>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</si>
  <si>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</si>
  <si>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</si>
  <si>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</si>
  <si>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</si>
  <si>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</si>
  <si>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</si>
  <si>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</si>
  <si>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</si>
  <si>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</si>
  <si>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</si>
  <si>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</si>
  <si>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</si>
  <si>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</si>
  <si>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</si>
  <si>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</si>
  <si>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</si>
  <si>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</si>
  <si>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</si>
  <si>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</si>
  <si>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</si>
  <si>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</si>
  <si>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</si>
  <si>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</si>
  <si>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</si>
  <si>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</si>
  <si>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</si>
  <si>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</si>
  <si>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</si>
  <si>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</si>
  <si>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</si>
  <si>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</si>
  <si>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</si>
  <si>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</si>
  <si>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</si>
  <si>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</si>
  <si>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</si>
  <si>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</si>
  <si>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</si>
  <si>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</si>
  <si>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</si>
  <si>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</si>
  <si>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</si>
  <si>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</si>
  <si>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</si>
  <si>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</si>
  <si>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</si>
  <si>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</si>
  <si>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</si>
  <si>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</si>
  <si>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</si>
  <si>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</si>
  <si>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</si>
  <si>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</si>
  <si>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</si>
  <si>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</si>
  <si>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</si>
  <si>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</si>
  <si>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</si>
  <si>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</si>
  <si>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</si>
  <si>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</si>
  <si>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</si>
  <si>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</si>
  <si>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</si>
  <si>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</si>
  <si>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Школьная 1</t>
  </si>
  <si>
    <t>Сдал:  _________________ //</t>
  </si>
  <si>
    <t>Принял:  _________________ //</t>
  </si>
  <si>
    <t>Раздел 1. ЯНВАРЬ</t>
  </si>
  <si>
    <t>Чистка канализации подвал от 10.01.2014</t>
  </si>
  <si>
    <t>ТЕРр65-10-1
Очистка канализационной сети: внутренней
100 м трубопровода
НР 88%=103%*0.85 от ФОТ
СП 48%=60%*0.8 от ФОТ</t>
  </si>
  <si>
    <t>0,07
88
48</t>
  </si>
  <si>
    <t>332,63
_____
174,41</t>
  </si>
  <si>
    <t>36
24
14</t>
  </si>
  <si>
    <t>23
_____
13</t>
  </si>
  <si>
    <t>304
226
123</t>
  </si>
  <si>
    <t>257
_____
47</t>
  </si>
  <si>
    <t>Р</t>
  </si>
  <si>
    <t>Чистка канализации кв.2,3 от 13.01.2014</t>
  </si>
  <si>
    <t>0,1
88
48</t>
  </si>
  <si>
    <t>51
34
20</t>
  </si>
  <si>
    <t>33
_____
18</t>
  </si>
  <si>
    <t>434
323
176</t>
  </si>
  <si>
    <t>367
_____
66</t>
  </si>
  <si>
    <t>Смена муфт в подвале от 13.01.2014</t>
  </si>
  <si>
    <t>ТЕРр65-16-1
ПРИМ,Смена сгонов у трубопроводов диаметром: до 20 мм
100 сгонов
НР 88%=103%*0.85 от ФОТ
СП 48%=60%*0.8 от ФОТ</t>
  </si>
  <si>
    <t>0,01
88
48</t>
  </si>
  <si>
    <t>345,26
_____
1904,31</t>
  </si>
  <si>
    <t>0,67
_____
0,28</t>
  </si>
  <si>
    <t>23
3
2</t>
  </si>
  <si>
    <t>3
_____
20</t>
  </si>
  <si>
    <t>74
33
18</t>
  </si>
  <si>
    <t>38
_____
36</t>
  </si>
  <si>
    <t>Перезапуск отопления кв.36 от 20.01.2014,21.01.2014</t>
  </si>
  <si>
    <t>ТЕРр65-23-2
Слив и наполнение водой системы отопления: с осмотром системы
1000 м3 объема здания
НР 63%=74%*0.85 от ФОТ
СП 40%=50%*0.8 от ФОТ</t>
  </si>
  <si>
    <t>0,45
63
40</t>
  </si>
  <si>
    <t>6
4
3</t>
  </si>
  <si>
    <t>68
43
27</t>
  </si>
  <si>
    <t>Чистка и смена  частей канализации кв 4 от 22.01.2014</t>
  </si>
  <si>
    <t>ТЕРр65-2-2
Разборка трубопроводов из чугунных канализационных труб диаметром: 100 мм
100 м трубопровода с фасонными частями
НР 63%=74%*0.85 от ФОТ
СП 40%=50%*0.8 от ФОТ</t>
  </si>
  <si>
    <t>0,01
63
40</t>
  </si>
  <si>
    <t>10,79
_____
4,49</t>
  </si>
  <si>
    <t>9
7
5</t>
  </si>
  <si>
    <t>101
64
40</t>
  </si>
  <si>
    <t>ТЕР16-04-001-02
Прокладка трубопроводов канализации из полиэтиленовых труб высокой плотности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98%=128%*(0.9*0.85) от ФОТ
СП 56%=83%*(0.85*0.8) от ФОТ</t>
  </si>
  <si>
    <t>0,01
98
56</t>
  </si>
  <si>
    <t>888,33
_____
5724,08</t>
  </si>
  <si>
    <t>36,38
_____
1,23</t>
  </si>
  <si>
    <t>66
10
6</t>
  </si>
  <si>
    <t>9
_____
57</t>
  </si>
  <si>
    <t>348
96
55</t>
  </si>
  <si>
    <t>98
_____
248</t>
  </si>
  <si>
    <t>ТСЦ-507-0779
Переход: «полиэтилен-сталь 110х108»
шт.</t>
  </si>
  <si>
    <t>1
98
56</t>
  </si>
  <si>
    <t xml:space="preserve">
_____
700</t>
  </si>
  <si>
    <t xml:space="preserve">
_____
897</t>
  </si>
  <si>
    <t>М</t>
  </si>
  <si>
    <t>ТСЦ-101-1793
Манжеты резиновые
шт.</t>
  </si>
  <si>
    <t xml:space="preserve">
_____
15,1</t>
  </si>
  <si>
    <t xml:space="preserve">
_____
15</t>
  </si>
  <si>
    <t xml:space="preserve">
_____
39</t>
  </si>
  <si>
    <t>Подвал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</si>
  <si>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</si>
  <si>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0,002
111
51</t>
  </si>
  <si>
    <t>811,45
_____
14803,28</t>
  </si>
  <si>
    <t>32
3
1</t>
  </si>
  <si>
    <t>2
_____
30</t>
  </si>
  <si>
    <t>123
20
9</t>
  </si>
  <si>
    <t>18
_____
103</t>
  </si>
  <si>
    <t>ТСЦ-101-2137
Резина техническая листовая прессованная
кг</t>
  </si>
  <si>
    <t>1
111
51</t>
  </si>
  <si>
    <t xml:space="preserve">
_____
26,3</t>
  </si>
  <si>
    <t xml:space="preserve">
_____
26</t>
  </si>
  <si>
    <t xml:space="preserve">
_____
121</t>
  </si>
  <si>
    <t>Раздел 2. ФЕВРАЛЬ</t>
  </si>
  <si>
    <t>Перезапуск отопления кв.49 от 10.02.2014</t>
  </si>
  <si>
    <t>0,05
63
40</t>
  </si>
  <si>
    <t>1
1
1</t>
  </si>
  <si>
    <t>8
5
3</t>
  </si>
  <si>
    <t>кв.34</t>
  </si>
  <si>
    <t>ТЕРр65-16-1
Смена сгонов у трубопроводов диаметром: до 20 мм
100 сгонов
НР 88%=103%*0.85 от ФОТ
СП 48%=60%*0.8 от ФОТ</t>
  </si>
  <si>
    <t>0,02
88
48</t>
  </si>
  <si>
    <t>45
7
4</t>
  </si>
  <si>
    <t>7
_____
38</t>
  </si>
  <si>
    <t>148
67
36</t>
  </si>
  <si>
    <t>76
_____
72</t>
  </si>
  <si>
    <t>кв.21</t>
  </si>
  <si>
    <t>0,25
63
40</t>
  </si>
  <si>
    <t>3
2
2</t>
  </si>
  <si>
    <t>38
24
15</t>
  </si>
  <si>
    <t>кв.26</t>
  </si>
  <si>
    <t>Раздел 3. МАРТ</t>
  </si>
  <si>
    <t>Чистка канализации в подвале</t>
  </si>
  <si>
    <t>0,05
88
48</t>
  </si>
  <si>
    <t>25
18
10</t>
  </si>
  <si>
    <t>17
_____
8</t>
  </si>
  <si>
    <t>217
161
88</t>
  </si>
  <si>
    <t>183
_____
34</t>
  </si>
  <si>
    <t>Откачивание воды из подвала от 12.03.2014</t>
  </si>
  <si>
    <t>ТЕР04-05-003-01
Откачка воды изподвала
1 час откачки
НР 86%=112%*(0.9*0.85) от ФОТ
СП 35%=51%*(0.85*0.8) от ФОТ</t>
  </si>
  <si>
    <t>8
86
35</t>
  </si>
  <si>
    <t>73,85
_____
14,02</t>
  </si>
  <si>
    <t>748
272
116</t>
  </si>
  <si>
    <t>591
_____
112</t>
  </si>
  <si>
    <t>5100
2550
1038</t>
  </si>
  <si>
    <t>3371
_____
1236</t>
  </si>
  <si>
    <t>Перезапуск горячей воды от 19.03.2014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</si>
  <si>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</si>
  <si>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0,19
63
40</t>
  </si>
  <si>
    <t>Перезапуск  воды  кв.36,35 от 24.03.2014</t>
  </si>
  <si>
    <t>0,187
63
40</t>
  </si>
  <si>
    <t>бойлерная.</t>
  </si>
  <si>
    <t>0,0007
111
51</t>
  </si>
  <si>
    <t>11
1
1</t>
  </si>
  <si>
    <t>1
_____
10</t>
  </si>
  <si>
    <t>43
7
3</t>
  </si>
  <si>
    <t>6
_____
36</t>
  </si>
  <si>
    <t>0,4
111
51</t>
  </si>
  <si>
    <t xml:space="preserve">
_____
11</t>
  </si>
  <si>
    <t xml:space="preserve">
_____
48</t>
  </si>
  <si>
    <t>Подвал.</t>
  </si>
  <si>
    <t>ТЕР13-08-010-01
Прим.Посыпка подвала  сухим хлором
1 м2 поверхности
5,36 = 6,43 - 4,12 x 0,26
НР 69%=90%*(0.9*0.85) от ФОТ
СП 48%=70%*(0.85*0.8) от ФОТ</t>
  </si>
  <si>
    <t>100
69
48</t>
  </si>
  <si>
    <t>3,2
_____
0,12</t>
  </si>
  <si>
    <t>536
185
137</t>
  </si>
  <si>
    <t>320
_____
12</t>
  </si>
  <si>
    <t>3972
1733
1205</t>
  </si>
  <si>
    <t>1595
_____
134</t>
  </si>
  <si>
    <t>ТСЦ-101-2318
Натрий хлористый технический
т</t>
  </si>
  <si>
    <t>0,01
69
48</t>
  </si>
  <si>
    <t xml:space="preserve">
_____
11011</t>
  </si>
  <si>
    <t xml:space="preserve">
_____
110</t>
  </si>
  <si>
    <t xml:space="preserve">
_____
31</t>
  </si>
  <si>
    <t>АПРЕЛЬ</t>
  </si>
  <si>
    <t>кв.9</t>
  </si>
  <si>
    <t>кв.32</t>
  </si>
  <si>
    <t>0,15
63
40</t>
  </si>
  <si>
    <t>7
4
3</t>
  </si>
  <si>
    <t>Раздел 4. АПРЕЛЬ</t>
  </si>
  <si>
    <t>Ремонт системы отопления кв.56,36 от 01.04.2014</t>
  </si>
  <si>
    <t>ТЕР16-07-003-01
Врезка в действующие внутренние сети трубопроводов отопления и водоснабжения диаметром: 15 мм
1 врезка
71,21 = 87,61 - 1 x 16,40
НР 98%=128%*(0.9*0.85) от ФОТ
СП 56%=83%*(0.85*0.8) от ФОТ</t>
  </si>
  <si>
    <t>4
98
56</t>
  </si>
  <si>
    <t>55,93
_____
10,24</t>
  </si>
  <si>
    <t>285
258
159</t>
  </si>
  <si>
    <t>224
_____
41</t>
  </si>
  <si>
    <t>2711
2416
1380</t>
  </si>
  <si>
    <t>2465
_____
140</t>
  </si>
  <si>
    <t>0,625
63
40</t>
  </si>
  <si>
    <t>94
59
38</t>
  </si>
  <si>
    <t>Чистка канализации подвал от 02.04.2014</t>
  </si>
  <si>
    <t>Смена кранов кв.36 от 04.04.2014</t>
  </si>
  <si>
    <t>ТЕРр65-5-2
Смена вентилей и клапанов обратных муфтовых диаметром: до 32 мм
100 шт.
НР 88%=103%*0.85 от ФОТ
СП 48%=60%*0.8 от ФОТ</t>
  </si>
  <si>
    <t>1181,41
_____
133,58</t>
  </si>
  <si>
    <t>27
25
14</t>
  </si>
  <si>
    <t>24
_____
3</t>
  </si>
  <si>
    <t>270
229
125</t>
  </si>
  <si>
    <t>260
_____
9</t>
  </si>
  <si>
    <t>Перезапуск  воды  кв.36 от 08.04.2014</t>
  </si>
  <si>
    <t>0,075
63
40</t>
  </si>
  <si>
    <t>3
2
1</t>
  </si>
  <si>
    <t>Откачивание воды из подвала от 09.04.2014</t>
  </si>
  <si>
    <t>ТЕР04-05-003-01
Откачка воды из шахтных колодцев
1 час откачки
НР 86%=112%*(0.9*0.85) от ФОТ
СП 35%=51%*(0.85*0.8) от ФОТ</t>
  </si>
  <si>
    <t>12
86
35</t>
  </si>
  <si>
    <t>1122
407
173</t>
  </si>
  <si>
    <t>887
_____
168</t>
  </si>
  <si>
    <t>7650
3824
1556</t>
  </si>
  <si>
    <t>5057
_____
1854</t>
  </si>
  <si>
    <t>Ремонт отопления кв.31,34,36 от 10.04.2014</t>
  </si>
  <si>
    <t>ТЕРр65-9-6
Смена внутренних трубопроводов из стальных труб диаметром: до 50 мм
100 м трубопровода
НР 88%=103%*0.85 от ФОТ
СП 48%=60%*0.8 от ФОТ</t>
  </si>
  <si>
    <t>0,04
88
48</t>
  </si>
  <si>
    <t>1640,38
_____
10880,86</t>
  </si>
  <si>
    <t>172,85
_____
4,21</t>
  </si>
  <si>
    <t>508
68
40</t>
  </si>
  <si>
    <t>66
_____
435</t>
  </si>
  <si>
    <t>2062
638
348</t>
  </si>
  <si>
    <t>723
_____
1301</t>
  </si>
  <si>
    <t>38
_____
2</t>
  </si>
  <si>
    <t>ТЕРр65-9-4
Смена внутренних трубопроводов из стальных труб диаметром: до 32 мм
100 м трубопровода
НР 88%=103%*0.85 от ФОТ
СП 48%=60%*0.8 от ФОТ</t>
  </si>
  <si>
    <t>1399,62
_____
6805,52</t>
  </si>
  <si>
    <t>68,62
_____
2,94</t>
  </si>
  <si>
    <t>83
14
8</t>
  </si>
  <si>
    <t>14
_____
68</t>
  </si>
  <si>
    <t>359
136
74</t>
  </si>
  <si>
    <t>154
_____
201</t>
  </si>
  <si>
    <t>ТСЦ-507-1975
Отводы 90 град. с радиусом кривизны R=1,5 Ду на Ру до 16 МПа (160 кгс/см2), диаметром условного прохода: 50 мм, наружным диаметром 57 мм, толщиной стенки 5 мм
шт.</t>
  </si>
  <si>
    <t>2
88
48</t>
  </si>
  <si>
    <t xml:space="preserve">
_____
24,5</t>
  </si>
  <si>
    <t xml:space="preserve">
_____
49</t>
  </si>
  <si>
    <t xml:space="preserve">
_____
142</t>
  </si>
  <si>
    <t>ТСЦ-302-1834
Кран шаровой муфтовый 11Б27П1, диаметром: 32 мм
шт.</t>
  </si>
  <si>
    <t>1
88
48</t>
  </si>
  <si>
    <t xml:space="preserve">
_____
92,47</t>
  </si>
  <si>
    <t xml:space="preserve">
_____
92</t>
  </si>
  <si>
    <t xml:space="preserve">
_____
305</t>
  </si>
  <si>
    <t>ТСЦ-302-1836
Кран шаровой муфтовый 11Б27П1, диаметром: 50 мм
шт.</t>
  </si>
  <si>
    <t xml:space="preserve">
_____
240</t>
  </si>
  <si>
    <t xml:space="preserve">
_____
684</t>
  </si>
  <si>
    <t>ТСЦ-302-1239
Сгоны стальные с муфтой и контргайкой, диаметром: 32 мм
шт.</t>
  </si>
  <si>
    <t xml:space="preserve">
_____
22,3</t>
  </si>
  <si>
    <t xml:space="preserve">
_____
22</t>
  </si>
  <si>
    <t xml:space="preserve">
_____
79</t>
  </si>
  <si>
    <t>Перезапуск горячей воды кв.56 от 14.04.2014</t>
  </si>
  <si>
    <t>Ремонт гор.водоснабжения кв.11 от 15.04.2014</t>
  </si>
  <si>
    <t>ТЕРр65-5-1
Смена вентилей и клапанов обратных муфтовых диаметром: до 20 мм
100 шт.
НР 88%=103%*0.85 от ФОТ
СП 48%=60%*0.8 от ФОТ</t>
  </si>
  <si>
    <t>929,07
_____
76,36</t>
  </si>
  <si>
    <t>20
20
11</t>
  </si>
  <si>
    <t>19
_____
1</t>
  </si>
  <si>
    <t>210
180
98</t>
  </si>
  <si>
    <t>205
_____
4</t>
  </si>
  <si>
    <t>ТСЦ-302-1832
Кран шаровой муфтовый 11Б27П1, диаметром: 20 мм
шт.</t>
  </si>
  <si>
    <t xml:space="preserve">
_____
43,5</t>
  </si>
  <si>
    <t xml:space="preserve">
_____
44</t>
  </si>
  <si>
    <t xml:space="preserve">
_____
116</t>
  </si>
  <si>
    <t>Чистка канализации  от 15.04.2014</t>
  </si>
  <si>
    <t>Чистка канализации   кв.44 от 16.04.2014</t>
  </si>
  <si>
    <t>Перезапуск отопления кв.1 от 17.04.2014</t>
  </si>
  <si>
    <t>Перезапуск горячей воды кв.19,32,41от 17.04.2014</t>
  </si>
  <si>
    <t>0,525
63
40</t>
  </si>
  <si>
    <t>2
1
1</t>
  </si>
  <si>
    <t>23
14
9</t>
  </si>
  <si>
    <t>Чистка канализации   кв.44 от 18.04.2014</t>
  </si>
  <si>
    <t>Перезапуск отопления кв.48 от 23.04.2014</t>
  </si>
  <si>
    <t>кв.14</t>
  </si>
  <si>
    <t>0,175
63
40</t>
  </si>
  <si>
    <t>кв.17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</si>
  <si>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НР 88%=103%*0.85 от ФОТ
СП 48%=60%*0.8 от ФОТ</t>
  </si>
  <si>
    <t>2225,28
_____
2927,89</t>
  </si>
  <si>
    <t>209
92
53</t>
  </si>
  <si>
    <t>89
_____
117</t>
  </si>
  <si>
    <t>1235
863
471</t>
  </si>
  <si>
    <t>981
_____
238</t>
  </si>
  <si>
    <t>11
7
4</t>
  </si>
  <si>
    <t>10
9
5</t>
  </si>
  <si>
    <t>9
_____
1</t>
  </si>
  <si>
    <t>105
90
49</t>
  </si>
  <si>
    <t>102
_____
3</t>
  </si>
  <si>
    <t>ТСЦ-302-1338
Вентиль муфтовый запорный 15Б1П, диаметр 15 мм
шт.</t>
  </si>
  <si>
    <t xml:space="preserve">
_____
21,1</t>
  </si>
  <si>
    <t xml:space="preserve">
_____
21</t>
  </si>
  <si>
    <t xml:space="preserve">
_____
130</t>
  </si>
  <si>
    <t>ТСЦ-507-3174
Угольник 90 град. полипропиленовый диаметром 25 мм
шт.</t>
  </si>
  <si>
    <t>6
88
48</t>
  </si>
  <si>
    <t xml:space="preserve">
_____
2,45</t>
  </si>
  <si>
    <t xml:space="preserve">
_____
37</t>
  </si>
  <si>
    <t>Раздел 5. МАЙ</t>
  </si>
  <si>
    <t>Замена стояка отопления кв.44 от 15.05.2014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</si>
  <si>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</si>
  <si>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0,08
88
48</t>
  </si>
  <si>
    <t>2225,28
_____
105,38</t>
  </si>
  <si>
    <t>193
183
107</t>
  </si>
  <si>
    <t>178
_____
9</t>
  </si>
  <si>
    <t>2014
1727
942</t>
  </si>
  <si>
    <t>1962
_____
20</t>
  </si>
  <si>
    <t>ТСЦ-507-3367
Труба из полипропилена PN 25/25
м</t>
  </si>
  <si>
    <t>8
63
40</t>
  </si>
  <si>
    <t xml:space="preserve">
_____
16,92</t>
  </si>
  <si>
    <t xml:space="preserve">
_____
135</t>
  </si>
  <si>
    <t xml:space="preserve">
_____
381</t>
  </si>
  <si>
    <t xml:space="preserve">
_____
2</t>
  </si>
  <si>
    <t xml:space="preserve">
_____
6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</si>
  <si>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</si>
  <si>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</si>
  <si>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25</t>
  </si>
  <si>
    <t xml:space="preserve">
_____
58</t>
  </si>
  <si>
    <t>ТСЦ-302-1151
Вентиль проходной для полипропиленовых трубопроводов диаметром 25 мм
шт.</t>
  </si>
  <si>
    <t xml:space="preserve">
_____
89,89</t>
  </si>
  <si>
    <t xml:space="preserve">
_____
90</t>
  </si>
  <si>
    <t>Смена сгона кв.16 от 26.05.2014</t>
  </si>
  <si>
    <t>подвал</t>
  </si>
  <si>
    <t>Раздел 6. ИЮНЬ</t>
  </si>
  <si>
    <t>Смена труб отопления  и радиаторов кв.38 от 16.06.2014</t>
  </si>
  <si>
    <t>ТЕРр65-9-2
Смена внутренних трубопроводов из стальных труб диаметром: до 20 мм
100 м трубопровода
НР 88%=103%*0.85 от ФОТ
СП 48%=60%*0.8 от ФОТ</t>
  </si>
  <si>
    <t>0,03
88
48</t>
  </si>
  <si>
    <t>1044,54
_____
5818,52</t>
  </si>
  <si>
    <t>208
32
19</t>
  </si>
  <si>
    <t>31
_____
175</t>
  </si>
  <si>
    <t>860
304
166</t>
  </si>
  <si>
    <t>345
_____
504</t>
  </si>
  <si>
    <t>11
_____
1</t>
  </si>
  <si>
    <t>ТСЦ-103-0110
Муфты прямые длинные из ковкого чугуна с цилиндрической резьбой максимальным условным проходом: 20 мм
10 шт.</t>
  </si>
  <si>
    <t>0,4
88
48</t>
  </si>
  <si>
    <t xml:space="preserve">
_____
50,3</t>
  </si>
  <si>
    <t xml:space="preserve">
_____
20</t>
  </si>
  <si>
    <t xml:space="preserve">
_____
54</t>
  </si>
  <si>
    <t>ТСЦ-302-3234
Контргайка
шт.</t>
  </si>
  <si>
    <t xml:space="preserve">
_____
2,41</t>
  </si>
  <si>
    <t xml:space="preserve">
_____
14</t>
  </si>
  <si>
    <t xml:space="preserve">
_____
105</t>
  </si>
  <si>
    <t>ТСЦ-302-3246
Угольники прямые
10 шт.</t>
  </si>
  <si>
    <t xml:space="preserve">
_____
77,7</t>
  </si>
  <si>
    <t xml:space="preserve">
_____
145</t>
  </si>
  <si>
    <t>кв.19</t>
  </si>
  <si>
    <t>ТЕРр65-15-1
Смена отдельных участков трубопроводов с заготовкой труб в построечных условиях диаметром: до 20 мм
100 м трубопровода
1 119,57 = 2 435,67 - 107 x 12,30
НР 88%=103%*0.85 от ФОТ
СП 48%=60%*0.8 от ФОТ</t>
  </si>
  <si>
    <t>0,004
88
48</t>
  </si>
  <si>
    <t>1000,16
_____
64,52</t>
  </si>
  <si>
    <t>54,89
_____
1,4</t>
  </si>
  <si>
    <t>4
4
2</t>
  </si>
  <si>
    <t>46
39
21</t>
  </si>
  <si>
    <t>44
_____
1</t>
  </si>
  <si>
    <t>ТСЦ-103-0014
Трубы стальные сварные водогазопроводные с резьбой черные обыкновенные (неоцинкованные), диаметр условного прохода: 20 мм, толщина стенки 2,8 мм
м</t>
  </si>
  <si>
    <t>0,428
88
48</t>
  </si>
  <si>
    <t xml:space="preserve">
_____
12,3</t>
  </si>
  <si>
    <t xml:space="preserve">
_____
5</t>
  </si>
  <si>
    <t xml:space="preserve">
_____
17</t>
  </si>
  <si>
    <t>Раздел 7. ИЮЛЬ</t>
  </si>
  <si>
    <t>Чистка канализации кв.29 от 09.07.2014</t>
  </si>
  <si>
    <t>Чистка канализации кв.3 от 28.07.2014</t>
  </si>
  <si>
    <t>Ремонт системы отопления кв.44 от 30.07.2014</t>
  </si>
  <si>
    <t>ТСЦ-302-1831
Кран шаровой муфтовый 11Б27П1, диаметром: 15 мм
шт.</t>
  </si>
  <si>
    <t xml:space="preserve">
_____
29,3</t>
  </si>
  <si>
    <t xml:space="preserve">
_____
29</t>
  </si>
  <si>
    <t xml:space="preserve">
_____
75</t>
  </si>
  <si>
    <t>13
12
7</t>
  </si>
  <si>
    <t>12
_____
1</t>
  </si>
  <si>
    <t>135
114
62</t>
  </si>
  <si>
    <t>130
_____
4</t>
  </si>
  <si>
    <t>Бойлерная</t>
  </si>
  <si>
    <t>ТЕРр65-15-2
Смена отдельных участков трубопроводов с заготовкой труб в построечных условиях диаметром: до 32 мм
100 м трубопровода
НР 88%=103%*0.85 от ФОТ
СП 48%=60%*0.8 от ФОТ</t>
  </si>
  <si>
    <t>1019,2
_____
2504,12</t>
  </si>
  <si>
    <t>68,58
_____
2,8</t>
  </si>
  <si>
    <t>14
4
2</t>
  </si>
  <si>
    <t>4
_____
10</t>
  </si>
  <si>
    <t>80
40
22</t>
  </si>
  <si>
    <t>45
_____
34</t>
  </si>
  <si>
    <t>кв.4</t>
  </si>
  <si>
    <t>ТЕРр65-5-2
Смена вентилей и клапанов обратных муфтовых диаметром: до 25 мм
100 шт.
НР 88%=103%*0.85 от ФОТ
СП 48%=60%*0.8 от ФОТ</t>
  </si>
  <si>
    <t>ТСЦ-302-1833
Кран шаровой муфтовый 11Б27П1, диаметром: 25 мм
(коронка ПЗ=0,5 (ОЗП=0,5; ЭМ=0,5 к расх.; ЗПМ=0,5; МАТ=0,5 к расх.; ТЗ=0,5; ТЗМ=0,5))
шт.</t>
  </si>
  <si>
    <t xml:space="preserve">
_____
30,4</t>
  </si>
  <si>
    <t xml:space="preserve">
_____
30</t>
  </si>
  <si>
    <t xml:space="preserve">
_____
95</t>
  </si>
  <si>
    <t>Раздел 8. АВГУСТ</t>
  </si>
  <si>
    <t>кв.5</t>
  </si>
  <si>
    <t>ТЕРр65-16-1
Смена сгонов у трубопроводов диаметром: до 20 мм
100 сгонов
2 150,24 = 2 250,24 + 100 x (17,60 - 18,60)
НР 88%=103%*0.85 от ФОТ
СП 48%=60%*0.8 от ФОТ</t>
  </si>
  <si>
    <t>345,26
_____
1804,31</t>
  </si>
  <si>
    <t>22
3
2</t>
  </si>
  <si>
    <t>3
_____
19</t>
  </si>
  <si>
    <t>67
33
18</t>
  </si>
  <si>
    <t>38
_____
29</t>
  </si>
  <si>
    <t>Чистка канализации подвал кв.4,8,12,16,20 от 06.08.2014 07.08.2014</t>
  </si>
  <si>
    <t>0,35
88
48</t>
  </si>
  <si>
    <t>178
119
70</t>
  </si>
  <si>
    <t>116
_____
62</t>
  </si>
  <si>
    <t>1520
1130
616</t>
  </si>
  <si>
    <t>1284
_____
234</t>
  </si>
  <si>
    <t>Замена стояка отопления кв.59 от 08.08.2014</t>
  </si>
  <si>
    <t>Чистка канализации кв 23,3 от 08.08.2014 и 11.08.2014</t>
  </si>
  <si>
    <t>Отключение воды кв.51 от 11.08.2014</t>
  </si>
  <si>
    <t>ТЕРр65-23-1
Слив и наполнение водой системы: без осмотра системы
1000 м3 объема здания
НР 63%=74%*0.85 от ФОТ
СП 40%=50%*0.8 от ФОТ</t>
  </si>
  <si>
    <t>Чистка канализации 2 под. от 14.08.2014</t>
  </si>
  <si>
    <t>Откачка воды из подвала от 15.08.2014</t>
  </si>
  <si>
    <t>Чистка канализации кв.60 кв 3  от 21.08.2014</t>
  </si>
  <si>
    <t>Замена стояков отопления кв.8 от 26.08.2014</t>
  </si>
  <si>
    <t>ТЕР16-03-001-03
Прокладка трубопроводов отопления при стояковой системе из многослойных металл-полимерных труб диаметром: 25 мм
100 м трубопровода
НР 98%=128%*(0.9*0.85) от ФОТ
СП 56%=83%*(0.85*0.8) от ФОТ</t>
  </si>
  <si>
    <t>0,06
98
56</t>
  </si>
  <si>
    <t>1234
_____
83,51</t>
  </si>
  <si>
    <t>57,28
_____
1,14</t>
  </si>
  <si>
    <t>82
85
53</t>
  </si>
  <si>
    <t>74
_____
5</t>
  </si>
  <si>
    <t>845
801
458</t>
  </si>
  <si>
    <t>816
_____
11</t>
  </si>
  <si>
    <t>18
_____
1</t>
  </si>
  <si>
    <t>6
98
56</t>
  </si>
  <si>
    <t xml:space="preserve">
_____
102</t>
  </si>
  <si>
    <t xml:space="preserve">
_____
285</t>
  </si>
  <si>
    <t>ТСЦ-507-3173
Угольник 90 град. полипропиленовый диаметром 20 мм
шт.</t>
  </si>
  <si>
    <t>12
98
56</t>
  </si>
  <si>
    <t xml:space="preserve">
_____
1,56</t>
  </si>
  <si>
    <t xml:space="preserve">
_____
19</t>
  </si>
  <si>
    <t>ТСЦ-507-5008
Муфта полипропиленовая соединительная диаметром 25 мм
шт.</t>
  </si>
  <si>
    <t xml:space="preserve">
_____
0,95</t>
  </si>
  <si>
    <t xml:space="preserve">
_____
1</t>
  </si>
  <si>
    <t xml:space="preserve">
_____
4</t>
  </si>
  <si>
    <t>Чистка канализации кв 4 от 27.08.2014</t>
  </si>
  <si>
    <t>ТЕР29-01-181-01
Устройство металлической гидроизоляции (бандаж)
1 т металлоконструкций изоляции
НР 111%=145%*(0.9*0.85) от ФОТ
СП 51%=75%*(0.85*0.8) от ФОТ</t>
  </si>
  <si>
    <t>0,0005
111
51</t>
  </si>
  <si>
    <t xml:space="preserve">
_____
8</t>
  </si>
  <si>
    <t>31
4
2</t>
  </si>
  <si>
    <t>4
_____
26</t>
  </si>
  <si>
    <t>0,3
111
51</t>
  </si>
  <si>
    <t xml:space="preserve">
_____
36</t>
  </si>
  <si>
    <t>ТЕРр65-5-1
Прим.Протяжа резьб
100 шт.
НР 88%=103%*0.85 от ФОТ
СП 48%=60%*0.8 от ФОТ</t>
  </si>
  <si>
    <t>Раздел 9. СЕНТЯБРЬ</t>
  </si>
  <si>
    <t>Чистка канализации 1 подъезд  от 02.09.2014</t>
  </si>
  <si>
    <t>Чистка канализации 1 подъезд  от 03.09.2014</t>
  </si>
  <si>
    <t>Чистка канализации кв17  от 03.09.2014</t>
  </si>
  <si>
    <t>Чистка канализации кв.22  от 10.09.2014</t>
  </si>
  <si>
    <t>Смена вентиля кв.51 от 11.09.2014</t>
  </si>
  <si>
    <t>Чистка канализации 1 подъезд  от 16.09.2014</t>
  </si>
  <si>
    <t>Раздел 10. ОКТЯБРЬ</t>
  </si>
  <si>
    <t>Раздел 11. НОЯБРЬ</t>
  </si>
  <si>
    <t>кв.35</t>
  </si>
  <si>
    <t>ТЕРр65-16-2
Смена сгонов у трубопроводов диаметром: до 32 мм
100 сгонов
НР 88%=103%*0.85 от ФОТ
СП 48%=60%*0.8 от ФОТ</t>
  </si>
  <si>
    <t>500,45
_____
2309,27</t>
  </si>
  <si>
    <t>1,69
_____
0,7</t>
  </si>
  <si>
    <t>56
10
6</t>
  </si>
  <si>
    <t>10
_____
46</t>
  </si>
  <si>
    <t>273
97
53</t>
  </si>
  <si>
    <t>110
_____
163</t>
  </si>
  <si>
    <t>Раздел 12. ДЕКАБРЬ</t>
  </si>
  <si>
    <t>кв.18</t>
  </si>
  <si>
    <t>в.18</t>
  </si>
  <si>
    <t>ТЕРр65-25-2
Демонтаж: пробко-спускных кранов
(МДС36 п.3.3.1.Демонтаж (разборка) внутренних санитарно-технических устройств (водопровода, газопровода, канализации, водостоков, отопления, вентиляции) ОЗП=0,4; ЭМ=0,4 к расх.; ЗПМ=0,4; МАТ=0 к расх.; ТЗ=0,4; ТЗМ=0,4)
100 шт.
НР 88%=103%*0.85 от ФОТ
СП 48%=60%*0.8 от ФОТ</t>
  </si>
  <si>
    <t>2
2
1</t>
  </si>
  <si>
    <t>20
18
10</t>
  </si>
  <si>
    <t>ТЕРр65-5-1
установка вентилей и клапанов обратных муфтовых диаметром: до 20 мм
(монтаж ПЗ=0,6 (ОЗП=0,6; ЭМ=0,6 к расх.; ЗПМ=0,6; МАТ=0,6 к расх.; ТЗ=0,6; ТЗМ=0,6))
100 шт.
НР 88%=103%*0.85 от ФОТ
СП 48%=60%*0.8 от ФОТ</t>
  </si>
  <si>
    <t>557,44
_____
45,82</t>
  </si>
  <si>
    <t>6
6
4</t>
  </si>
  <si>
    <t>63
54
29</t>
  </si>
  <si>
    <t>61
_____
2</t>
  </si>
  <si>
    <t>Итого прямые затраты по акту</t>
  </si>
  <si>
    <t>2538
_____
4021</t>
  </si>
  <si>
    <t>2753
_____
416</t>
  </si>
  <si>
    <t>27955
_____
10341</t>
  </si>
  <si>
    <t>15246
_____
4599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</si>
  <si>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</si>
  <si>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</si>
  <si>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</si>
  <si>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</si>
  <si>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</si>
  <si>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</si>
  <si>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</si>
  <si>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</si>
  <si>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</si>
  <si>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</si>
  <si>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Тоннели и метрополитены, закрытый способ работ</t>
  </si>
  <si>
    <t xml:space="preserve">    Скважины</t>
  </si>
  <si>
    <t xml:space="preserve">    Защита строительных конструкций и оборудования от коррозии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</si>
  <si>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</si>
  <si>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</si>
  <si>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</si>
  <si>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</si>
  <si>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</si>
  <si>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</si>
  <si>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</si>
  <si>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</si>
  <si>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</si>
  <si>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106,27
</t>
  </si>
  <si>
    <t>1-2-5</t>
  </si>
  <si>
    <t>Затраты труда рабочих (ср 2,5)</t>
  </si>
  <si>
    <t xml:space="preserve">10,33
</t>
  </si>
  <si>
    <t xml:space="preserve">113,91
</t>
  </si>
  <si>
    <t>1-2-9</t>
  </si>
  <si>
    <t>Затраты труда рабочих (ср 2,9)</t>
  </si>
  <si>
    <t xml:space="preserve">10,69
</t>
  </si>
  <si>
    <t xml:space="preserve">117,79
</t>
  </si>
  <si>
    <t>1-3-0</t>
  </si>
  <si>
    <t>Затраты труда рабочих (ср 3)</t>
  </si>
  <si>
    <t xml:space="preserve">10,78
</t>
  </si>
  <si>
    <t xml:space="preserve">118,86
</t>
  </si>
  <si>
    <t>1-3-3</t>
  </si>
  <si>
    <t>Затраты труда рабочих (ср 3,3)</t>
  </si>
  <si>
    <t xml:space="preserve">11,2
</t>
  </si>
  <si>
    <t xml:space="preserve">123,42
</t>
  </si>
  <si>
    <t>1-3-5</t>
  </si>
  <si>
    <t>Затраты труда рабочих (ср 3,5)</t>
  </si>
  <si>
    <t xml:space="preserve">11,47
</t>
  </si>
  <si>
    <t xml:space="preserve">126,37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</si>
  <si>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</si>
  <si>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</si>
  <si>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</si>
  <si>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</si>
  <si>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</si>
  <si>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</si>
  <si>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</si>
  <si>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</si>
  <si>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1-4-1</t>
  </si>
  <si>
    <t>Затраты труда рабочих (ср 4,1)</t>
  </si>
  <si>
    <t xml:space="preserve">12,34
</t>
  </si>
  <si>
    <t xml:space="preserve">136,02
</t>
  </si>
  <si>
    <t>1-4-2</t>
  </si>
  <si>
    <t>Затраты труда рабочих (ср 4,2)</t>
  </si>
  <si>
    <t xml:space="preserve">12,54
</t>
  </si>
  <si>
    <t xml:space="preserve">138,16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</si>
  <si>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</si>
  <si>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</si>
  <si>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</si>
  <si>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</si>
  <si>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</si>
  <si>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</si>
  <si>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</si>
  <si>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Автопогрузчики 5 т</t>
  </si>
  <si>
    <t xml:space="preserve">маш.-ч
</t>
  </si>
  <si>
    <t xml:space="preserve">111,55
</t>
  </si>
  <si>
    <t xml:space="preserve">449
</t>
  </si>
  <si>
    <t>ГК ЕТО, пост.№ 4/1</t>
  </si>
  <si>
    <t>Лебедки ручные и рычажные тяговым усилием: 14,72 кН (1,5 т)</t>
  </si>
  <si>
    <t xml:space="preserve">1,06
</t>
  </si>
  <si>
    <t xml:space="preserve">5
</t>
  </si>
  <si>
    <t>Лебедки электрические тяговым усилием: до 5,79 кН (0,59 т)</t>
  </si>
  <si>
    <t xml:space="preserve">2,31
</t>
  </si>
  <si>
    <t xml:space="preserve">6
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</si>
  <si>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</si>
  <si>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</si>
  <si>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</si>
  <si>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</si>
  <si>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</si>
  <si>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</si>
  <si>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</si>
  <si>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</si>
  <si>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</si>
  <si>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</si>
  <si>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Копатели шахтных колодцев</t>
  </si>
  <si>
    <t xml:space="preserve">73,85
</t>
  </si>
  <si>
    <t xml:space="preserve">421,39
</t>
  </si>
  <si>
    <t>ЧелСЦена,февраль 2014 г., ч.2</t>
  </si>
  <si>
    <t>Сболчиватели пневматические</t>
  </si>
  <si>
    <t xml:space="preserve">2,38
</t>
  </si>
  <si>
    <t xml:space="preserve">8,56
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</si>
  <si>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</si>
  <si>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</si>
  <si>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</si>
  <si>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</si>
  <si>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</si>
  <si>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</si>
  <si>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</si>
  <si>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</si>
  <si>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</si>
  <si>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</si>
  <si>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</si>
  <si>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</si>
  <si>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</si>
  <si>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101-0388</t>
  </si>
  <si>
    <t>Краски масляные земляные марки: МА-0115 мумия, сурик железный</t>
  </si>
  <si>
    <t xml:space="preserve">т
</t>
  </si>
  <si>
    <t xml:space="preserve">18320
</t>
  </si>
  <si>
    <t xml:space="preserve">62032,44
</t>
  </si>
  <si>
    <t>Среднее (14.01.051,14.01.826)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</si>
  <si>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</si>
  <si>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</si>
  <si>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</si>
  <si>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</si>
  <si>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</si>
  <si>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</si>
  <si>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</si>
  <si>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</si>
  <si>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</si>
  <si>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</si>
  <si>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</si>
  <si>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</si>
  <si>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</si>
  <si>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</si>
  <si>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</si>
  <si>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</si>
  <si>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</si>
  <si>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</si>
  <si>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</si>
  <si>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</si>
  <si>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</si>
  <si>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101-2449</t>
  </si>
  <si>
    <t>Кольца резиновые для: чугунных напорных труб диаметром 50-300 мм</t>
  </si>
  <si>
    <t xml:space="preserve">116
</t>
  </si>
  <si>
    <t xml:space="preserve">659,99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</si>
  <si>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</si>
  <si>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</si>
  <si>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</si>
  <si>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</si>
  <si>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</si>
  <si>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</si>
  <si>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103-0016</t>
  </si>
  <si>
    <t>Трубы стальные сварные водогазопроводные с резьбой черные обыкновенные (неоцинкованные), диаметр условного прохода: 32 мм, толщина стенки 3,2 мм</t>
  </si>
  <si>
    <t xml:space="preserve">м
</t>
  </si>
  <si>
    <t xml:space="preserve">75,83
</t>
  </si>
  <si>
    <t>ГК ЕТО №4/1 от 31.01.2014 г., п.183*3.09/1000</t>
  </si>
  <si>
    <t>103-0049</t>
  </si>
  <si>
    <t>Трубы стальные сварные водогазопроводные с резьбой оцинкованные обыкновенные, диаметр условного прохода: 15 мм, толщина стенки 2,8 мм</t>
  </si>
  <si>
    <t xml:space="preserve">18,9
</t>
  </si>
  <si>
    <t xml:space="preserve">55,61
</t>
  </si>
  <si>
    <t>ГК ЕТО №4/1 от 31.01.2014 г., п.186*1.29/1000</t>
  </si>
  <si>
    <t>103-1460</t>
  </si>
  <si>
    <t>Трубы металлополимерные многослойные для горячего водоснабжения, давлением 1 МПа (10 кгс/см2), для температуры до 95 градусов С, диаметром: 25 мм</t>
  </si>
  <si>
    <t xml:space="preserve">28,86
</t>
  </si>
  <si>
    <t xml:space="preserve">58,34
</t>
  </si>
  <si>
    <t>Среднее (15.02.347,15.02.352,15.02.370.2)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</si>
  <si>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</si>
  <si>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</si>
  <si>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</si>
  <si>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</si>
  <si>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</si>
  <si>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</si>
  <si>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</si>
  <si>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</si>
  <si>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</si>
  <si>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</si>
  <si>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302-0888</t>
  </si>
  <si>
    <t>Узлы укрупненные монтажные (трубопроводы) из стальных водогазопроводных : оцинкованных труб с гильзами для водоснабжения диаметром 20 мм</t>
  </si>
  <si>
    <t xml:space="preserve">57,62
</t>
  </si>
  <si>
    <t xml:space="preserve">165,39
</t>
  </si>
  <si>
    <t>ГК ЕТО №4/1 от 31.01.2014 г., п.394.1</t>
  </si>
  <si>
    <t>302-0890</t>
  </si>
  <si>
    <t>Узлы укрупненные монтажные (трубопроводы) из стальных водогазопроводных : оцинкованных труб с гильзами для водоснабжения диаметром 32 мм</t>
  </si>
  <si>
    <t xml:space="preserve">67,49
</t>
  </si>
  <si>
    <t xml:space="preserve">199,18
</t>
  </si>
  <si>
    <t>ГК ЕТО №4/1 от 31.01.2014 г., п.300.1</t>
  </si>
  <si>
    <t>302-0892</t>
  </si>
  <si>
    <t>Узлы укрупненные монтажные (трубопроводы) из стальных водогазопроводных : оцинкованных труб с гильзами для водоснабжения диаметром 50 мм</t>
  </si>
  <si>
    <t xml:space="preserve">107,57
</t>
  </si>
  <si>
    <t xml:space="preserve">319,69
</t>
  </si>
  <si>
    <t>ГК ЕТО №4/1 от 31.01.2014 г., п.396.1</t>
  </si>
  <si>
    <t>302-1236</t>
  </si>
  <si>
    <t>Сгоны стальные с муфтой и контргайкой, диаметром: 15 мм</t>
  </si>
  <si>
    <t xml:space="preserve">шт.
</t>
  </si>
  <si>
    <t xml:space="preserve">17,6
</t>
  </si>
  <si>
    <t xml:space="preserve">27,97
</t>
  </si>
  <si>
    <t>20.06.962.1+20.06.163.1+20.06.160.1</t>
  </si>
  <si>
    <t>302-1237</t>
  </si>
  <si>
    <t>Сгоны стальные с муфтой и контргайкой, диаметром: 20 мм</t>
  </si>
  <si>
    <t xml:space="preserve">18,6
</t>
  </si>
  <si>
    <t xml:space="preserve">34,48
</t>
  </si>
  <si>
    <t>20.06.962.2+20.06.160.2+20.06.163.2</t>
  </si>
  <si>
    <t>302-1239</t>
  </si>
  <si>
    <t>Сгоны стальные с муфтой и контргайкой, диаметром: 32 мм</t>
  </si>
  <si>
    <t xml:space="preserve">22,3
</t>
  </si>
  <si>
    <t xml:space="preserve">79,06
</t>
  </si>
  <si>
    <t>20.06.962.5+20.06.160.4+20.06.163.4</t>
  </si>
  <si>
    <t>302-3340</t>
  </si>
  <si>
    <t>Трубопроводы канализации из полиэтиленовых труб высокой плотности с гильзами, диаметром: 100 мм</t>
  </si>
  <si>
    <t xml:space="preserve">52,1
</t>
  </si>
  <si>
    <t xml:space="preserve">220,56
</t>
  </si>
  <si>
    <t>Среднее (15.02.035.2,15.02.037.8)*(1.6)</t>
  </si>
  <si>
    <t>405-1601</t>
  </si>
  <si>
    <t>Известь строительная: негашеная хлорная, марки А</t>
  </si>
  <si>
    <t xml:space="preserve">4,63
</t>
  </si>
  <si>
    <t xml:space="preserve">26,74
</t>
  </si>
  <si>
    <t>26.02.050</t>
  </si>
  <si>
    <t>411-0001</t>
  </si>
  <si>
    <t>Вода</t>
  </si>
  <si>
    <t xml:space="preserve">3,11
</t>
  </si>
  <si>
    <t xml:space="preserve">21,79
</t>
  </si>
  <si>
    <t>Среднее (26.01.015, 26.01.017)</t>
  </si>
  <si>
    <t>ТСЦ-101-1793</t>
  </si>
  <si>
    <t>Манжеты резиновые</t>
  </si>
  <si>
    <t xml:space="preserve">15,1
</t>
  </si>
  <si>
    <t xml:space="preserve">38,57
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</si>
  <si>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</si>
  <si>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</si>
  <si>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</si>
  <si>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</si>
  <si>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ТСЦ-101-2318</t>
  </si>
  <si>
    <t>Натрий хлористый технический</t>
  </si>
  <si>
    <t xml:space="preserve">11011
</t>
  </si>
  <si>
    <t xml:space="preserve">3110,3
</t>
  </si>
  <si>
    <t>ТСЦ-103-0014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</si>
  <si>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</si>
  <si>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12,3
</t>
  </si>
  <si>
    <t xml:space="preserve">40,74
</t>
  </si>
  <si>
    <t>ТСЦ-103-0110</t>
  </si>
  <si>
    <t>Муфты прямые длинные из ковкого чугуна с цилиндрической резьбой максимальным условным проходом: 20 мм</t>
  </si>
  <si>
    <t xml:space="preserve">10 шт.
</t>
  </si>
  <si>
    <t xml:space="preserve">50,3
</t>
  </si>
  <si>
    <t xml:space="preserve">134,15
</t>
  </si>
  <si>
    <t>ТСЦ-302-1151</t>
  </si>
  <si>
    <t>Вентиль проходной для полипропиленовых трубопроводов диаметром 25 мм</t>
  </si>
  <si>
    <t xml:space="preserve">89,89
</t>
  </si>
  <si>
    <t xml:space="preserve">142,05
</t>
  </si>
  <si>
    <t>ТСЦ-302-1239</t>
  </si>
  <si>
    <t>ТСЦ-302-1338</t>
  </si>
  <si>
    <t>Вентиль муфтовый запорный 15Б1П, диаметр 15 мм</t>
  </si>
  <si>
    <t xml:space="preserve">21,1
</t>
  </si>
  <si>
    <t xml:space="preserve">129,7
</t>
  </si>
  <si>
    <t>ТСЦ-302-1831</t>
  </si>
  <si>
    <t>Кран шаровой муфтовый 11Б27П1, диаметром: 15 мм</t>
  </si>
  <si>
    <t xml:space="preserve">29,3
</t>
  </si>
  <si>
    <t xml:space="preserve">74,81
</t>
  </si>
  <si>
    <t>ТСЦ-302-1832</t>
  </si>
  <si>
    <t>Кран шаровой муфтовый 11Б27П1, диаметром: 20 мм</t>
  </si>
  <si>
    <t xml:space="preserve">43,5
</t>
  </si>
  <si>
    <t xml:space="preserve">116,32
</t>
  </si>
  <si>
    <t>ТСЦ-302-1833</t>
  </si>
  <si>
    <t>Кран шаровой муфтовый 11Б27П1, диаметром: 25 мм</t>
  </si>
  <si>
    <t xml:space="preserve">60,8
</t>
  </si>
  <si>
    <t xml:space="preserve">189,39
</t>
  </si>
  <si>
    <t>ТСЦ-302-1834</t>
  </si>
  <si>
    <t>Кран шаровой муфтовый 11Б27П1, диаметром: 32 мм</t>
  </si>
  <si>
    <t xml:space="preserve">92,47
</t>
  </si>
  <si>
    <t xml:space="preserve">305,29
</t>
  </si>
  <si>
    <t>ТСЦ-302-1836</t>
  </si>
  <si>
    <t>Кран шаровой муфтовый 11Б27П1, диаметром: 50 мм</t>
  </si>
  <si>
    <t xml:space="preserve">240
</t>
  </si>
  <si>
    <t xml:space="preserve">684,09
</t>
  </si>
  <si>
    <t>ТСЦ-302-3234</t>
  </si>
  <si>
    <t>Контргайка</t>
  </si>
  <si>
    <t xml:space="preserve">2,41
</t>
  </si>
  <si>
    <t xml:space="preserve">17,57
</t>
  </si>
  <si>
    <t>ТСЦ-302-3246</t>
  </si>
  <si>
    <t>Угольники прямые</t>
  </si>
  <si>
    <t xml:space="preserve">77,7
</t>
  </si>
  <si>
    <t xml:space="preserve">363,24
</t>
  </si>
  <si>
    <t>ТСЦ-507-0779</t>
  </si>
  <si>
    <t>Переход: «полиэтилен-сталь 110х108»</t>
  </si>
  <si>
    <t xml:space="preserve">700
</t>
  </si>
  <si>
    <t xml:space="preserve">896,57
</t>
  </si>
  <si>
    <t>ТСЦ-507-1975</t>
  </si>
  <si>
    <t>Отводы 90 град. с радиусом кривизны R=1,5 Ду на Ру до 16 МПа (160 кгс/см2), диаметром условного прохода: 50 мм, наружным диаметром 57 мм, толщиной стенки 5 мм</t>
  </si>
  <si>
    <t xml:space="preserve">24,5
</t>
  </si>
  <si>
    <t xml:space="preserve">70,99
</t>
  </si>
  <si>
    <t>ТСЦ-507-3173</t>
  </si>
  <si>
    <t>Угольник 90 град. полипропиленовый диаметром 20 мм</t>
  </si>
  <si>
    <t xml:space="preserve">1,56
</t>
  </si>
  <si>
    <t xml:space="preserve">3,63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</si>
  <si>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</si>
  <si>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</si>
  <si>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</si>
  <si>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</si>
  <si>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ТСЦ-507-3367</t>
  </si>
  <si>
    <t>Труба из полипропилена PN 25/25</t>
  </si>
  <si>
    <t xml:space="preserve">16,92
</t>
  </si>
  <si>
    <t xml:space="preserve">47,58
</t>
  </si>
  <si>
    <t>ТСЦ-507-5008</t>
  </si>
  <si>
    <t>Муфта полипропиленовая соединительная диаметром 25 мм</t>
  </si>
  <si>
    <t xml:space="preserve">0,95
</t>
  </si>
  <si>
    <t xml:space="preserve">4,23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</si>
  <si>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</si>
  <si>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</si>
  <si>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</si>
  <si>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</si>
  <si>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</si>
  <si>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103-9140</t>
  </si>
  <si>
    <t>Арматура муфтовая</t>
  </si>
  <si>
    <t>103-9905</t>
  </si>
  <si>
    <t>Трубы металлополимерные многослойные</t>
  </si>
  <si>
    <t>509-9899</t>
  </si>
  <si>
    <t>Строительный мусор и масса возвратных материалов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</si>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</sst>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276"/>
  <sheetViews>
    <sheetView showGridLines="0" tabSelected="1" topLeftCell="B13" workbookViewId="0">
      <selection activeCell="B22" sqref="B22:V22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224.92</v>
      </c>
      <c r="X14" s="27">
        <v>224.92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30.03</v>
      </c>
      <c r="X15" s="27">
        <v>30.03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787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15171.32/1000</f>
        <v>15.17132</v>
      </c>
      <c r="I27" s="85"/>
      <c r="J27" s="35" t="s">
        <v>6</v>
      </c>
      <c r="K27" s="86">
        <f>100691.8/1000</f>
        <v>100.6918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0.25495000000000001</v>
      </c>
      <c r="I30" s="85"/>
      <c r="J30" s="35" t="s">
        <v>8</v>
      </c>
      <c r="K30" s="86">
        <f>(X14+X15)/1000</f>
        <v>0.25495000000000001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2954</v>
      </c>
      <c r="Z30" s="71">
        <v>2940</v>
      </c>
      <c r="AA30" s="71">
        <v>1640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2954/1000</f>
        <v>2.9540000000000002</v>
      </c>
      <c r="I31" s="85"/>
      <c r="J31" s="35" t="s">
        <v>6</v>
      </c>
      <c r="K31" s="86">
        <f>32554/1000</f>
        <v>32.554000000000002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32554</v>
      </c>
      <c r="Z31" s="72">
        <v>27641</v>
      </c>
      <c r="AA31" s="72">
        <v>14488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2">
        <v>1</v>
      </c>
      <c r="B42" s="133">
        <v>1</v>
      </c>
      <c r="C42" s="134" t="s">
        <v>74</v>
      </c>
      <c r="D42" s="135" t="s">
        <v>75</v>
      </c>
      <c r="E42" s="136">
        <v>508.07</v>
      </c>
      <c r="F42" s="137" t="s">
        <v>76</v>
      </c>
      <c r="G42" s="136">
        <v>1.03</v>
      </c>
      <c r="H42" s="136" t="s">
        <v>77</v>
      </c>
      <c r="I42" s="136" t="s">
        <v>78</v>
      </c>
      <c r="J42" s="136"/>
      <c r="K42" s="136" t="s">
        <v>79</v>
      </c>
      <c r="L42" s="137" t="s">
        <v>80</v>
      </c>
      <c r="M42" s="137"/>
      <c r="N42" s="137" t="s">
        <v>81</v>
      </c>
      <c r="O42" s="137"/>
      <c r="P42" s="137"/>
      <c r="Q42" s="137"/>
      <c r="R42" s="137"/>
      <c r="S42" s="137"/>
      <c r="T42" s="137"/>
      <c r="U42" s="137"/>
      <c r="V42" s="137"/>
    </row>
    <row r="43" spans="1:22" ht="18.45" customHeight="1" x14ac:dyDescent="0.25">
      <c r="A43" s="130" t="s">
        <v>82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</row>
    <row r="44" spans="1:22" ht="57" x14ac:dyDescent="0.25">
      <c r="A44" s="132">
        <v>2</v>
      </c>
      <c r="B44" s="133">
        <v>2</v>
      </c>
      <c r="C44" s="134" t="s">
        <v>74</v>
      </c>
      <c r="D44" s="135" t="s">
        <v>83</v>
      </c>
      <c r="E44" s="136">
        <v>508.07</v>
      </c>
      <c r="F44" s="137" t="s">
        <v>76</v>
      </c>
      <c r="G44" s="136">
        <v>1.03</v>
      </c>
      <c r="H44" s="136" t="s">
        <v>84</v>
      </c>
      <c r="I44" s="136" t="s">
        <v>85</v>
      </c>
      <c r="J44" s="136"/>
      <c r="K44" s="136" t="s">
        <v>86</v>
      </c>
      <c r="L44" s="137" t="s">
        <v>87</v>
      </c>
      <c r="M44" s="137"/>
      <c r="N44" s="137" t="s">
        <v>81</v>
      </c>
      <c r="O44" s="137"/>
      <c r="P44" s="137"/>
      <c r="Q44" s="137"/>
      <c r="R44" s="137"/>
      <c r="S44" s="137"/>
      <c r="T44" s="137"/>
      <c r="U44" s="137"/>
      <c r="V44" s="137">
        <v>1</v>
      </c>
    </row>
    <row r="45" spans="1:22" ht="18.45" customHeight="1" x14ac:dyDescent="0.25">
      <c r="A45" s="130" t="s">
        <v>88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68.400000000000006" x14ac:dyDescent="0.25">
      <c r="A46" s="132">
        <v>3</v>
      </c>
      <c r="B46" s="133">
        <v>3</v>
      </c>
      <c r="C46" s="134" t="s">
        <v>89</v>
      </c>
      <c r="D46" s="135" t="s">
        <v>90</v>
      </c>
      <c r="E46" s="136">
        <v>2250.2399999999998</v>
      </c>
      <c r="F46" s="137" t="s">
        <v>91</v>
      </c>
      <c r="G46" s="136" t="s">
        <v>92</v>
      </c>
      <c r="H46" s="136" t="s">
        <v>93</v>
      </c>
      <c r="I46" s="136" t="s">
        <v>94</v>
      </c>
      <c r="J46" s="136"/>
      <c r="K46" s="136" t="s">
        <v>95</v>
      </c>
      <c r="L46" s="137" t="s">
        <v>96</v>
      </c>
      <c r="M46" s="137"/>
      <c r="N46" s="137" t="s">
        <v>81</v>
      </c>
      <c r="O46" s="137"/>
      <c r="P46" s="137"/>
      <c r="Q46" s="137"/>
      <c r="R46" s="137"/>
      <c r="S46" s="137"/>
      <c r="T46" s="137"/>
      <c r="U46" s="137"/>
      <c r="V46" s="137"/>
    </row>
    <row r="47" spans="1:22" ht="18.45" customHeight="1" x14ac:dyDescent="0.25">
      <c r="A47" s="130" t="s">
        <v>97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68.400000000000006" x14ac:dyDescent="0.25">
      <c r="A48" s="132">
        <v>4</v>
      </c>
      <c r="B48" s="133">
        <v>4</v>
      </c>
      <c r="C48" s="134" t="s">
        <v>98</v>
      </c>
      <c r="D48" s="135" t="s">
        <v>99</v>
      </c>
      <c r="E48" s="136">
        <v>13.69</v>
      </c>
      <c r="F48" s="137">
        <v>13.69</v>
      </c>
      <c r="G48" s="136"/>
      <c r="H48" s="136" t="s">
        <v>100</v>
      </c>
      <c r="I48" s="136">
        <v>6</v>
      </c>
      <c r="J48" s="136"/>
      <c r="K48" s="136" t="s">
        <v>101</v>
      </c>
      <c r="L48" s="137">
        <v>68</v>
      </c>
      <c r="M48" s="137"/>
      <c r="N48" s="137" t="s">
        <v>81</v>
      </c>
      <c r="O48" s="137"/>
      <c r="P48" s="137"/>
      <c r="Q48" s="137"/>
      <c r="R48" s="137"/>
      <c r="S48" s="137"/>
      <c r="T48" s="137"/>
      <c r="U48" s="137"/>
      <c r="V48" s="137"/>
    </row>
    <row r="49" spans="1:22" ht="18.45" customHeight="1" x14ac:dyDescent="0.25">
      <c r="A49" s="130" t="s">
        <v>102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68.400000000000006" x14ac:dyDescent="0.25">
      <c r="A50" s="132">
        <v>5</v>
      </c>
      <c r="B50" s="133">
        <v>5</v>
      </c>
      <c r="C50" s="134" t="s">
        <v>103</v>
      </c>
      <c r="D50" s="135" t="s">
        <v>104</v>
      </c>
      <c r="E50" s="136">
        <v>922.65</v>
      </c>
      <c r="F50" s="137">
        <v>911.86</v>
      </c>
      <c r="G50" s="136" t="s">
        <v>105</v>
      </c>
      <c r="H50" s="136" t="s">
        <v>106</v>
      </c>
      <c r="I50" s="136">
        <v>9</v>
      </c>
      <c r="J50" s="136"/>
      <c r="K50" s="136" t="s">
        <v>107</v>
      </c>
      <c r="L50" s="137">
        <v>101</v>
      </c>
      <c r="M50" s="137"/>
      <c r="N50" s="137" t="s">
        <v>81</v>
      </c>
      <c r="O50" s="137"/>
      <c r="P50" s="137"/>
      <c r="Q50" s="137"/>
      <c r="R50" s="137"/>
      <c r="S50" s="137"/>
      <c r="T50" s="137"/>
      <c r="U50" s="137"/>
      <c r="V50" s="137"/>
    </row>
    <row r="51" spans="1:22" ht="136.80000000000001" x14ac:dyDescent="0.25">
      <c r="A51" s="132">
        <v>6</v>
      </c>
      <c r="B51" s="133">
        <v>6</v>
      </c>
      <c r="C51" s="134" t="s">
        <v>108</v>
      </c>
      <c r="D51" s="135" t="s">
        <v>109</v>
      </c>
      <c r="E51" s="136">
        <v>6648.78</v>
      </c>
      <c r="F51" s="137" t="s">
        <v>110</v>
      </c>
      <c r="G51" s="136" t="s">
        <v>111</v>
      </c>
      <c r="H51" s="136" t="s">
        <v>112</v>
      </c>
      <c r="I51" s="136" t="s">
        <v>113</v>
      </c>
      <c r="J51" s="136"/>
      <c r="K51" s="136" t="s">
        <v>114</v>
      </c>
      <c r="L51" s="137" t="s">
        <v>115</v>
      </c>
      <c r="M51" s="137"/>
      <c r="N51" s="137" t="s">
        <v>81</v>
      </c>
      <c r="O51" s="137"/>
      <c r="P51" s="137"/>
      <c r="Q51" s="137"/>
      <c r="R51" s="137"/>
      <c r="S51" s="137"/>
      <c r="T51" s="137"/>
      <c r="U51" s="137"/>
      <c r="V51" s="137">
        <v>2</v>
      </c>
    </row>
    <row r="52" spans="1:22" ht="34.200000000000003" x14ac:dyDescent="0.25">
      <c r="A52" s="132">
        <v>7</v>
      </c>
      <c r="B52" s="133">
        <v>7</v>
      </c>
      <c r="C52" s="134" t="s">
        <v>116</v>
      </c>
      <c r="D52" s="135" t="s">
        <v>117</v>
      </c>
      <c r="E52" s="136">
        <v>700</v>
      </c>
      <c r="F52" s="137" t="s">
        <v>118</v>
      </c>
      <c r="G52" s="136"/>
      <c r="H52" s="136">
        <v>700</v>
      </c>
      <c r="I52" s="136" t="s">
        <v>118</v>
      </c>
      <c r="J52" s="136"/>
      <c r="K52" s="136">
        <v>897</v>
      </c>
      <c r="L52" s="137" t="s">
        <v>119</v>
      </c>
      <c r="M52" s="137"/>
      <c r="N52" s="137" t="s">
        <v>120</v>
      </c>
      <c r="O52" s="137"/>
      <c r="P52" s="137"/>
      <c r="Q52" s="137"/>
      <c r="R52" s="137"/>
      <c r="S52" s="137"/>
      <c r="T52" s="137"/>
      <c r="U52" s="137"/>
      <c r="V52" s="137"/>
    </row>
    <row r="53" spans="1:22" ht="34.200000000000003" x14ac:dyDescent="0.25">
      <c r="A53" s="132">
        <v>8</v>
      </c>
      <c r="B53" s="133">
        <v>8</v>
      </c>
      <c r="C53" s="134" t="s">
        <v>121</v>
      </c>
      <c r="D53" s="135" t="s">
        <v>117</v>
      </c>
      <c r="E53" s="136">
        <v>15.1</v>
      </c>
      <c r="F53" s="137" t="s">
        <v>122</v>
      </c>
      <c r="G53" s="136"/>
      <c r="H53" s="136">
        <v>15</v>
      </c>
      <c r="I53" s="136" t="s">
        <v>123</v>
      </c>
      <c r="J53" s="136"/>
      <c r="K53" s="136">
        <v>39</v>
      </c>
      <c r="L53" s="137" t="s">
        <v>124</v>
      </c>
      <c r="M53" s="137"/>
      <c r="N53" s="137" t="s">
        <v>120</v>
      </c>
      <c r="O53" s="137"/>
      <c r="P53" s="137"/>
      <c r="Q53" s="137"/>
      <c r="R53" s="137"/>
      <c r="S53" s="137"/>
      <c r="T53" s="137"/>
      <c r="U53" s="137"/>
      <c r="V53" s="137"/>
    </row>
    <row r="54" spans="1:22" ht="18.45" customHeight="1" x14ac:dyDescent="0.25">
      <c r="A54" s="130" t="s">
        <v>125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  <row r="55" spans="1:22" ht="57" x14ac:dyDescent="0.25">
      <c r="A55" s="132">
        <v>9</v>
      </c>
      <c r="B55" s="133">
        <v>9</v>
      </c>
      <c r="C55" s="134" t="s">
        <v>126</v>
      </c>
      <c r="D55" s="135" t="s">
        <v>127</v>
      </c>
      <c r="E55" s="136">
        <v>15810.14</v>
      </c>
      <c r="F55" s="137" t="s">
        <v>128</v>
      </c>
      <c r="G55" s="136">
        <v>195.41</v>
      </c>
      <c r="H55" s="136" t="s">
        <v>129</v>
      </c>
      <c r="I55" s="136" t="s">
        <v>130</v>
      </c>
      <c r="J55" s="136"/>
      <c r="K55" s="136" t="s">
        <v>131</v>
      </c>
      <c r="L55" s="137" t="s">
        <v>132</v>
      </c>
      <c r="M55" s="137"/>
      <c r="N55" s="137" t="s">
        <v>81</v>
      </c>
      <c r="O55" s="137"/>
      <c r="P55" s="137"/>
      <c r="Q55" s="137"/>
      <c r="R55" s="137"/>
      <c r="S55" s="137"/>
      <c r="T55" s="137"/>
      <c r="U55" s="137"/>
      <c r="V55" s="137">
        <v>2</v>
      </c>
    </row>
    <row r="56" spans="1:22" ht="34.200000000000003" x14ac:dyDescent="0.25">
      <c r="A56" s="138">
        <v>10</v>
      </c>
      <c r="B56" s="139">
        <v>10</v>
      </c>
      <c r="C56" s="140" t="s">
        <v>133</v>
      </c>
      <c r="D56" s="141" t="s">
        <v>134</v>
      </c>
      <c r="E56" s="142">
        <v>26.3</v>
      </c>
      <c r="F56" s="143" t="s">
        <v>135</v>
      </c>
      <c r="G56" s="142"/>
      <c r="H56" s="142">
        <v>26</v>
      </c>
      <c r="I56" s="142" t="s">
        <v>136</v>
      </c>
      <c r="J56" s="142"/>
      <c r="K56" s="142">
        <v>121</v>
      </c>
      <c r="L56" s="143" t="s">
        <v>137</v>
      </c>
      <c r="M56" s="143"/>
      <c r="N56" s="143" t="s">
        <v>120</v>
      </c>
      <c r="O56" s="143"/>
      <c r="P56" s="143"/>
      <c r="Q56" s="143"/>
      <c r="R56" s="143"/>
      <c r="S56" s="143"/>
      <c r="T56" s="143"/>
      <c r="U56" s="143"/>
      <c r="V56" s="143"/>
    </row>
    <row r="57" spans="1:22" ht="19.350000000000001" customHeight="1" x14ac:dyDescent="0.25">
      <c r="A57" s="128" t="s">
        <v>138</v>
      </c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</row>
    <row r="58" spans="1:22" ht="18.45" customHeight="1" x14ac:dyDescent="0.25">
      <c r="A58" s="130" t="s">
        <v>139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</row>
    <row r="59" spans="1:22" ht="68.400000000000006" x14ac:dyDescent="0.25">
      <c r="A59" s="132">
        <v>11</v>
      </c>
      <c r="B59" s="133">
        <v>11</v>
      </c>
      <c r="C59" s="134" t="s">
        <v>98</v>
      </c>
      <c r="D59" s="135" t="s">
        <v>140</v>
      </c>
      <c r="E59" s="136">
        <v>13.69</v>
      </c>
      <c r="F59" s="137">
        <v>13.69</v>
      </c>
      <c r="G59" s="136"/>
      <c r="H59" s="136" t="s">
        <v>141</v>
      </c>
      <c r="I59" s="136">
        <v>1</v>
      </c>
      <c r="J59" s="136"/>
      <c r="K59" s="136" t="s">
        <v>142</v>
      </c>
      <c r="L59" s="137">
        <v>8</v>
      </c>
      <c r="M59" s="137"/>
      <c r="N59" s="137" t="s">
        <v>81</v>
      </c>
      <c r="O59" s="137"/>
      <c r="P59" s="137"/>
      <c r="Q59" s="137"/>
      <c r="R59" s="137"/>
      <c r="S59" s="137"/>
      <c r="T59" s="137"/>
      <c r="U59" s="137"/>
      <c r="V59" s="137"/>
    </row>
    <row r="60" spans="1:22" ht="18.45" customHeight="1" x14ac:dyDescent="0.25">
      <c r="A60" s="130" t="s">
        <v>143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</row>
    <row r="61" spans="1:22" ht="68.400000000000006" x14ac:dyDescent="0.25">
      <c r="A61" s="132">
        <v>12</v>
      </c>
      <c r="B61" s="133">
        <v>12</v>
      </c>
      <c r="C61" s="134" t="s">
        <v>144</v>
      </c>
      <c r="D61" s="135" t="s">
        <v>90</v>
      </c>
      <c r="E61" s="136">
        <v>2250.2399999999998</v>
      </c>
      <c r="F61" s="137" t="s">
        <v>91</v>
      </c>
      <c r="G61" s="136" t="s">
        <v>92</v>
      </c>
      <c r="H61" s="136" t="s">
        <v>93</v>
      </c>
      <c r="I61" s="136" t="s">
        <v>94</v>
      </c>
      <c r="J61" s="136"/>
      <c r="K61" s="136" t="s">
        <v>95</v>
      </c>
      <c r="L61" s="137" t="s">
        <v>96</v>
      </c>
      <c r="M61" s="137"/>
      <c r="N61" s="137" t="s">
        <v>81</v>
      </c>
      <c r="O61" s="137"/>
      <c r="P61" s="137"/>
      <c r="Q61" s="137"/>
      <c r="R61" s="137"/>
      <c r="S61" s="137"/>
      <c r="T61" s="137"/>
      <c r="U61" s="137"/>
      <c r="V61" s="137"/>
    </row>
    <row r="62" spans="1:22" ht="68.400000000000006" x14ac:dyDescent="0.25">
      <c r="A62" s="132">
        <v>13</v>
      </c>
      <c r="B62" s="133">
        <v>13</v>
      </c>
      <c r="C62" s="134" t="s">
        <v>144</v>
      </c>
      <c r="D62" s="135" t="s">
        <v>145</v>
      </c>
      <c r="E62" s="136">
        <v>2250.2399999999998</v>
      </c>
      <c r="F62" s="137" t="s">
        <v>91</v>
      </c>
      <c r="G62" s="136" t="s">
        <v>92</v>
      </c>
      <c r="H62" s="136" t="s">
        <v>146</v>
      </c>
      <c r="I62" s="136" t="s">
        <v>147</v>
      </c>
      <c r="J62" s="136"/>
      <c r="K62" s="136" t="s">
        <v>148</v>
      </c>
      <c r="L62" s="137" t="s">
        <v>149</v>
      </c>
      <c r="M62" s="137"/>
      <c r="N62" s="137" t="s">
        <v>81</v>
      </c>
      <c r="O62" s="137"/>
      <c r="P62" s="137"/>
      <c r="Q62" s="137"/>
      <c r="R62" s="137"/>
      <c r="S62" s="137"/>
      <c r="T62" s="137"/>
      <c r="U62" s="137"/>
      <c r="V62" s="137"/>
    </row>
    <row r="63" spans="1:22" ht="18.45" customHeight="1" x14ac:dyDescent="0.25">
      <c r="A63" s="130" t="s">
        <v>150</v>
      </c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</row>
    <row r="64" spans="1:22" ht="68.400000000000006" x14ac:dyDescent="0.25">
      <c r="A64" s="132">
        <v>14</v>
      </c>
      <c r="B64" s="133">
        <v>14</v>
      </c>
      <c r="C64" s="134" t="s">
        <v>98</v>
      </c>
      <c r="D64" s="135" t="s">
        <v>151</v>
      </c>
      <c r="E64" s="136">
        <v>13.69</v>
      </c>
      <c r="F64" s="137">
        <v>13.69</v>
      </c>
      <c r="G64" s="136"/>
      <c r="H64" s="136" t="s">
        <v>152</v>
      </c>
      <c r="I64" s="136">
        <v>3</v>
      </c>
      <c r="J64" s="136"/>
      <c r="K64" s="136" t="s">
        <v>153</v>
      </c>
      <c r="L64" s="137">
        <v>38</v>
      </c>
      <c r="M64" s="137"/>
      <c r="N64" s="137" t="s">
        <v>81</v>
      </c>
      <c r="O64" s="137"/>
      <c r="P64" s="137"/>
      <c r="Q64" s="137"/>
      <c r="R64" s="137"/>
      <c r="S64" s="137"/>
      <c r="T64" s="137"/>
      <c r="U64" s="137"/>
      <c r="V64" s="137"/>
    </row>
    <row r="65" spans="1:22" ht="18.45" customHeight="1" x14ac:dyDescent="0.25">
      <c r="A65" s="130" t="s">
        <v>154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</row>
    <row r="66" spans="1:22" ht="68.400000000000006" x14ac:dyDescent="0.25">
      <c r="A66" s="132">
        <v>15</v>
      </c>
      <c r="B66" s="133">
        <v>15</v>
      </c>
      <c r="C66" s="134" t="s">
        <v>98</v>
      </c>
      <c r="D66" s="135" t="s">
        <v>151</v>
      </c>
      <c r="E66" s="136">
        <v>13.69</v>
      </c>
      <c r="F66" s="137">
        <v>13.69</v>
      </c>
      <c r="G66" s="136"/>
      <c r="H66" s="136" t="s">
        <v>152</v>
      </c>
      <c r="I66" s="136">
        <v>3</v>
      </c>
      <c r="J66" s="136"/>
      <c r="K66" s="136" t="s">
        <v>153</v>
      </c>
      <c r="L66" s="137">
        <v>38</v>
      </c>
      <c r="M66" s="137"/>
      <c r="N66" s="137" t="s">
        <v>81</v>
      </c>
      <c r="O66" s="137"/>
      <c r="P66" s="137"/>
      <c r="Q66" s="137"/>
      <c r="R66" s="137"/>
      <c r="S66" s="137"/>
      <c r="T66" s="137"/>
      <c r="U66" s="137"/>
      <c r="V66" s="137"/>
    </row>
    <row r="67" spans="1:22" ht="68.400000000000006" x14ac:dyDescent="0.25">
      <c r="A67" s="138">
        <v>16</v>
      </c>
      <c r="B67" s="139">
        <v>16</v>
      </c>
      <c r="C67" s="140" t="s">
        <v>144</v>
      </c>
      <c r="D67" s="141" t="s">
        <v>90</v>
      </c>
      <c r="E67" s="142">
        <v>2250.2399999999998</v>
      </c>
      <c r="F67" s="143" t="s">
        <v>91</v>
      </c>
      <c r="G67" s="142" t="s">
        <v>92</v>
      </c>
      <c r="H67" s="142" t="s">
        <v>93</v>
      </c>
      <c r="I67" s="142" t="s">
        <v>94</v>
      </c>
      <c r="J67" s="142"/>
      <c r="K67" s="142" t="s">
        <v>95</v>
      </c>
      <c r="L67" s="143" t="s">
        <v>96</v>
      </c>
      <c r="M67" s="143"/>
      <c r="N67" s="143" t="s">
        <v>81</v>
      </c>
      <c r="O67" s="143"/>
      <c r="P67" s="143"/>
      <c r="Q67" s="143"/>
      <c r="R67" s="143"/>
      <c r="S67" s="143"/>
      <c r="T67" s="143"/>
      <c r="U67" s="143"/>
      <c r="V67" s="143"/>
    </row>
    <row r="68" spans="1:22" ht="19.350000000000001" customHeight="1" x14ac:dyDescent="0.25">
      <c r="A68" s="128" t="s">
        <v>155</v>
      </c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</row>
    <row r="69" spans="1:22" ht="18.45" customHeight="1" x14ac:dyDescent="0.25">
      <c r="A69" s="130" t="s">
        <v>156</v>
      </c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</row>
    <row r="70" spans="1:22" ht="57" x14ac:dyDescent="0.25">
      <c r="A70" s="132">
        <v>17</v>
      </c>
      <c r="B70" s="133">
        <v>17</v>
      </c>
      <c r="C70" s="134" t="s">
        <v>74</v>
      </c>
      <c r="D70" s="135" t="s">
        <v>157</v>
      </c>
      <c r="E70" s="136">
        <v>508.07</v>
      </c>
      <c r="F70" s="137" t="s">
        <v>76</v>
      </c>
      <c r="G70" s="136">
        <v>1.03</v>
      </c>
      <c r="H70" s="136" t="s">
        <v>158</v>
      </c>
      <c r="I70" s="136" t="s">
        <v>159</v>
      </c>
      <c r="J70" s="136"/>
      <c r="K70" s="136" t="s">
        <v>160</v>
      </c>
      <c r="L70" s="137" t="s">
        <v>161</v>
      </c>
      <c r="M70" s="137"/>
      <c r="N70" s="137" t="s">
        <v>81</v>
      </c>
      <c r="O70" s="137"/>
      <c r="P70" s="137"/>
      <c r="Q70" s="137"/>
      <c r="R70" s="137"/>
      <c r="S70" s="137"/>
      <c r="T70" s="137"/>
      <c r="U70" s="137"/>
      <c r="V70" s="137"/>
    </row>
    <row r="71" spans="1:22" ht="18.45" customHeight="1" x14ac:dyDescent="0.25">
      <c r="A71" s="130" t="s">
        <v>162</v>
      </c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</row>
    <row r="72" spans="1:22" ht="57" x14ac:dyDescent="0.25">
      <c r="A72" s="132">
        <v>18</v>
      </c>
      <c r="B72" s="133">
        <v>18</v>
      </c>
      <c r="C72" s="134" t="s">
        <v>163</v>
      </c>
      <c r="D72" s="135" t="s">
        <v>164</v>
      </c>
      <c r="E72" s="136">
        <v>93.46</v>
      </c>
      <c r="F72" s="137">
        <v>19.61</v>
      </c>
      <c r="G72" s="136" t="s">
        <v>165</v>
      </c>
      <c r="H72" s="136" t="s">
        <v>166</v>
      </c>
      <c r="I72" s="136">
        <v>157</v>
      </c>
      <c r="J72" s="136" t="s">
        <v>167</v>
      </c>
      <c r="K72" s="136" t="s">
        <v>168</v>
      </c>
      <c r="L72" s="137">
        <v>1729</v>
      </c>
      <c r="M72" s="137"/>
      <c r="N72" s="137" t="s">
        <v>81</v>
      </c>
      <c r="O72" s="137"/>
      <c r="P72" s="137"/>
      <c r="Q72" s="137"/>
      <c r="R72" s="137"/>
      <c r="S72" s="137"/>
      <c r="T72" s="137"/>
      <c r="U72" s="137"/>
      <c r="V72" s="137" t="s">
        <v>169</v>
      </c>
    </row>
    <row r="73" spans="1:22" ht="18.45" customHeight="1" x14ac:dyDescent="0.25">
      <c r="A73" s="130" t="s">
        <v>170</v>
      </c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</row>
    <row r="74" spans="1:22" ht="68.400000000000006" x14ac:dyDescent="0.25">
      <c r="A74" s="132">
        <v>19</v>
      </c>
      <c r="B74" s="133">
        <v>19</v>
      </c>
      <c r="C74" s="134" t="s">
        <v>171</v>
      </c>
      <c r="D74" s="135" t="s">
        <v>172</v>
      </c>
      <c r="E74" s="136">
        <v>3.95</v>
      </c>
      <c r="F74" s="137">
        <v>3.95</v>
      </c>
      <c r="G74" s="136"/>
      <c r="H74" s="136" t="s">
        <v>141</v>
      </c>
      <c r="I74" s="136">
        <v>1</v>
      </c>
      <c r="J74" s="136"/>
      <c r="K74" s="136" t="s">
        <v>142</v>
      </c>
      <c r="L74" s="137">
        <v>8</v>
      </c>
      <c r="M74" s="137"/>
      <c r="N74" s="137" t="s">
        <v>81</v>
      </c>
      <c r="O74" s="137"/>
      <c r="P74" s="137"/>
      <c r="Q74" s="137"/>
      <c r="R74" s="137"/>
      <c r="S74" s="137"/>
      <c r="T74" s="137"/>
      <c r="U74" s="137"/>
      <c r="V74" s="137"/>
    </row>
    <row r="75" spans="1:22" ht="18.45" customHeight="1" x14ac:dyDescent="0.25">
      <c r="A75" s="130" t="s">
        <v>173</v>
      </c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</row>
    <row r="76" spans="1:22" ht="68.400000000000006" x14ac:dyDescent="0.25">
      <c r="A76" s="132">
        <v>20</v>
      </c>
      <c r="B76" s="133">
        <v>20</v>
      </c>
      <c r="C76" s="134" t="s">
        <v>171</v>
      </c>
      <c r="D76" s="135" t="s">
        <v>174</v>
      </c>
      <c r="E76" s="136">
        <v>3.95</v>
      </c>
      <c r="F76" s="137">
        <v>3.95</v>
      </c>
      <c r="G76" s="136"/>
      <c r="H76" s="136" t="s">
        <v>141</v>
      </c>
      <c r="I76" s="136">
        <v>1</v>
      </c>
      <c r="J76" s="136"/>
      <c r="K76" s="136" t="s">
        <v>142</v>
      </c>
      <c r="L76" s="137">
        <v>8</v>
      </c>
      <c r="M76" s="137"/>
      <c r="N76" s="137" t="s">
        <v>81</v>
      </c>
      <c r="O76" s="137"/>
      <c r="P76" s="137"/>
      <c r="Q76" s="137"/>
      <c r="R76" s="137"/>
      <c r="S76" s="137"/>
      <c r="T76" s="137"/>
      <c r="U76" s="137"/>
      <c r="V76" s="137"/>
    </row>
    <row r="77" spans="1:22" ht="18.45" customHeight="1" x14ac:dyDescent="0.25">
      <c r="A77" s="130" t="s">
        <v>175</v>
      </c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</row>
    <row r="78" spans="1:22" ht="57" x14ac:dyDescent="0.25">
      <c r="A78" s="132">
        <v>21</v>
      </c>
      <c r="B78" s="133">
        <v>21</v>
      </c>
      <c r="C78" s="134" t="s">
        <v>126</v>
      </c>
      <c r="D78" s="135" t="s">
        <v>176</v>
      </c>
      <c r="E78" s="136">
        <v>15810.14</v>
      </c>
      <c r="F78" s="137" t="s">
        <v>128</v>
      </c>
      <c r="G78" s="136">
        <v>195.41</v>
      </c>
      <c r="H78" s="136" t="s">
        <v>177</v>
      </c>
      <c r="I78" s="136" t="s">
        <v>178</v>
      </c>
      <c r="J78" s="136"/>
      <c r="K78" s="136" t="s">
        <v>179</v>
      </c>
      <c r="L78" s="137" t="s">
        <v>180</v>
      </c>
      <c r="M78" s="137"/>
      <c r="N78" s="137" t="s">
        <v>81</v>
      </c>
      <c r="O78" s="137"/>
      <c r="P78" s="137"/>
      <c r="Q78" s="137"/>
      <c r="R78" s="137"/>
      <c r="S78" s="137"/>
      <c r="T78" s="137"/>
      <c r="U78" s="137"/>
      <c r="V78" s="137">
        <v>1</v>
      </c>
    </row>
    <row r="79" spans="1:22" ht="34.200000000000003" x14ac:dyDescent="0.25">
      <c r="A79" s="132">
        <v>22</v>
      </c>
      <c r="B79" s="133">
        <v>22</v>
      </c>
      <c r="C79" s="134" t="s">
        <v>133</v>
      </c>
      <c r="D79" s="135" t="s">
        <v>181</v>
      </c>
      <c r="E79" s="136">
        <v>26.3</v>
      </c>
      <c r="F79" s="137" t="s">
        <v>135</v>
      </c>
      <c r="G79" s="136"/>
      <c r="H79" s="136">
        <v>11</v>
      </c>
      <c r="I79" s="136" t="s">
        <v>182</v>
      </c>
      <c r="J79" s="136"/>
      <c r="K79" s="136">
        <v>48</v>
      </c>
      <c r="L79" s="137" t="s">
        <v>183</v>
      </c>
      <c r="M79" s="137"/>
      <c r="N79" s="137" t="s">
        <v>120</v>
      </c>
      <c r="O79" s="137"/>
      <c r="P79" s="137"/>
      <c r="Q79" s="137"/>
      <c r="R79" s="137"/>
      <c r="S79" s="137"/>
      <c r="T79" s="137"/>
      <c r="U79" s="137"/>
      <c r="V79" s="137"/>
    </row>
    <row r="80" spans="1:22" ht="18.45" customHeight="1" x14ac:dyDescent="0.25">
      <c r="A80" s="130" t="s">
        <v>184</v>
      </c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</row>
    <row r="81" spans="1:22" ht="68.400000000000006" x14ac:dyDescent="0.25">
      <c r="A81" s="132">
        <v>23</v>
      </c>
      <c r="B81" s="133">
        <v>23</v>
      </c>
      <c r="C81" s="134" t="s">
        <v>185</v>
      </c>
      <c r="D81" s="135" t="s">
        <v>186</v>
      </c>
      <c r="E81" s="136">
        <v>5.36</v>
      </c>
      <c r="F81" s="137">
        <v>2.16</v>
      </c>
      <c r="G81" s="136" t="s">
        <v>187</v>
      </c>
      <c r="H81" s="136" t="s">
        <v>188</v>
      </c>
      <c r="I81" s="136">
        <v>216</v>
      </c>
      <c r="J81" s="136" t="s">
        <v>189</v>
      </c>
      <c r="K81" s="136" t="s">
        <v>190</v>
      </c>
      <c r="L81" s="137">
        <v>2377</v>
      </c>
      <c r="M81" s="137"/>
      <c r="N81" s="137" t="s">
        <v>81</v>
      </c>
      <c r="O81" s="137"/>
      <c r="P81" s="137"/>
      <c r="Q81" s="137"/>
      <c r="R81" s="137"/>
      <c r="S81" s="137"/>
      <c r="T81" s="137"/>
      <c r="U81" s="137"/>
      <c r="V81" s="137" t="s">
        <v>191</v>
      </c>
    </row>
    <row r="82" spans="1:22" ht="34.200000000000003" x14ac:dyDescent="0.25">
      <c r="A82" s="132">
        <v>24</v>
      </c>
      <c r="B82" s="133">
        <v>24</v>
      </c>
      <c r="C82" s="134" t="s">
        <v>192</v>
      </c>
      <c r="D82" s="135" t="s">
        <v>193</v>
      </c>
      <c r="E82" s="136">
        <v>11011</v>
      </c>
      <c r="F82" s="137" t="s">
        <v>194</v>
      </c>
      <c r="G82" s="136"/>
      <c r="H82" s="136">
        <v>110</v>
      </c>
      <c r="I82" s="136" t="s">
        <v>195</v>
      </c>
      <c r="J82" s="136"/>
      <c r="K82" s="136">
        <v>31</v>
      </c>
      <c r="L82" s="137" t="s">
        <v>196</v>
      </c>
      <c r="M82" s="137"/>
      <c r="N82" s="137" t="s">
        <v>120</v>
      </c>
      <c r="O82" s="137"/>
      <c r="P82" s="137"/>
      <c r="Q82" s="137"/>
      <c r="R82" s="137"/>
      <c r="S82" s="137"/>
      <c r="T82" s="137"/>
      <c r="U82" s="137"/>
      <c r="V82" s="137"/>
    </row>
    <row r="83" spans="1:22" ht="18.45" customHeight="1" x14ac:dyDescent="0.25">
      <c r="A83" s="130" t="s">
        <v>197</v>
      </c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</row>
    <row r="84" spans="1:22" ht="18.45" customHeight="1" x14ac:dyDescent="0.25">
      <c r="A84" s="130" t="s">
        <v>198</v>
      </c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</row>
    <row r="85" spans="1:22" ht="68.400000000000006" x14ac:dyDescent="0.25">
      <c r="A85" s="132">
        <v>25</v>
      </c>
      <c r="B85" s="133">
        <v>25</v>
      </c>
      <c r="C85" s="134" t="s">
        <v>98</v>
      </c>
      <c r="D85" s="135" t="s">
        <v>99</v>
      </c>
      <c r="E85" s="136">
        <v>13.69</v>
      </c>
      <c r="F85" s="137">
        <v>13.69</v>
      </c>
      <c r="G85" s="136"/>
      <c r="H85" s="136" t="s">
        <v>100</v>
      </c>
      <c r="I85" s="136">
        <v>6</v>
      </c>
      <c r="J85" s="136"/>
      <c r="K85" s="136" t="s">
        <v>101</v>
      </c>
      <c r="L85" s="137">
        <v>68</v>
      </c>
      <c r="M85" s="137"/>
      <c r="N85" s="137" t="s">
        <v>81</v>
      </c>
      <c r="O85" s="137"/>
      <c r="P85" s="137"/>
      <c r="Q85" s="137"/>
      <c r="R85" s="137"/>
      <c r="S85" s="137"/>
      <c r="T85" s="137"/>
      <c r="U85" s="137"/>
      <c r="V85" s="137"/>
    </row>
    <row r="86" spans="1:22" ht="18.45" customHeight="1" x14ac:dyDescent="0.25">
      <c r="A86" s="130" t="s">
        <v>199</v>
      </c>
      <c r="B86" s="131"/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</row>
    <row r="87" spans="1:22" ht="68.400000000000006" x14ac:dyDescent="0.25">
      <c r="A87" s="138">
        <v>26</v>
      </c>
      <c r="B87" s="139">
        <v>26</v>
      </c>
      <c r="C87" s="140" t="s">
        <v>171</v>
      </c>
      <c r="D87" s="141" t="s">
        <v>200</v>
      </c>
      <c r="E87" s="142">
        <v>3.95</v>
      </c>
      <c r="F87" s="143">
        <v>3.95</v>
      </c>
      <c r="G87" s="142"/>
      <c r="H87" s="142" t="s">
        <v>141</v>
      </c>
      <c r="I87" s="142">
        <v>1</v>
      </c>
      <c r="J87" s="142"/>
      <c r="K87" s="142" t="s">
        <v>201</v>
      </c>
      <c r="L87" s="143">
        <v>7</v>
      </c>
      <c r="M87" s="143"/>
      <c r="N87" s="143" t="s">
        <v>81</v>
      </c>
      <c r="O87" s="143"/>
      <c r="P87" s="143"/>
      <c r="Q87" s="143"/>
      <c r="R87" s="143"/>
      <c r="S87" s="143"/>
      <c r="T87" s="143"/>
      <c r="U87" s="143"/>
      <c r="V87" s="143"/>
    </row>
    <row r="88" spans="1:22" ht="19.350000000000001" customHeight="1" x14ac:dyDescent="0.25">
      <c r="A88" s="128" t="s">
        <v>202</v>
      </c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</row>
    <row r="89" spans="1:22" ht="18.45" customHeight="1" x14ac:dyDescent="0.25">
      <c r="A89" s="130" t="s">
        <v>203</v>
      </c>
      <c r="B89" s="131"/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</row>
    <row r="90" spans="1:22" ht="68.400000000000006" x14ac:dyDescent="0.25">
      <c r="A90" s="132">
        <v>27</v>
      </c>
      <c r="B90" s="133">
        <v>27</v>
      </c>
      <c r="C90" s="134" t="s">
        <v>144</v>
      </c>
      <c r="D90" s="135" t="s">
        <v>145</v>
      </c>
      <c r="E90" s="136">
        <v>2250.2399999999998</v>
      </c>
      <c r="F90" s="137" t="s">
        <v>91</v>
      </c>
      <c r="G90" s="136" t="s">
        <v>92</v>
      </c>
      <c r="H90" s="136" t="s">
        <v>146</v>
      </c>
      <c r="I90" s="136" t="s">
        <v>147</v>
      </c>
      <c r="J90" s="136"/>
      <c r="K90" s="136" t="s">
        <v>148</v>
      </c>
      <c r="L90" s="137" t="s">
        <v>149</v>
      </c>
      <c r="M90" s="137"/>
      <c r="N90" s="137" t="s">
        <v>81</v>
      </c>
      <c r="O90" s="137"/>
      <c r="P90" s="137"/>
      <c r="Q90" s="137"/>
      <c r="R90" s="137"/>
      <c r="S90" s="137"/>
      <c r="T90" s="137"/>
      <c r="U90" s="137"/>
      <c r="V90" s="137"/>
    </row>
    <row r="91" spans="1:22" ht="91.2" x14ac:dyDescent="0.25">
      <c r="A91" s="132">
        <v>28</v>
      </c>
      <c r="B91" s="133">
        <v>28</v>
      </c>
      <c r="C91" s="134" t="s">
        <v>204</v>
      </c>
      <c r="D91" s="135" t="s">
        <v>205</v>
      </c>
      <c r="E91" s="136">
        <v>71.209999999999994</v>
      </c>
      <c r="F91" s="137" t="s">
        <v>206</v>
      </c>
      <c r="G91" s="136">
        <v>5.04</v>
      </c>
      <c r="H91" s="136" t="s">
        <v>207</v>
      </c>
      <c r="I91" s="136" t="s">
        <v>208</v>
      </c>
      <c r="J91" s="136">
        <v>20</v>
      </c>
      <c r="K91" s="136" t="s">
        <v>209</v>
      </c>
      <c r="L91" s="137" t="s">
        <v>210</v>
      </c>
      <c r="M91" s="137"/>
      <c r="N91" s="137" t="s">
        <v>81</v>
      </c>
      <c r="O91" s="137"/>
      <c r="P91" s="137"/>
      <c r="Q91" s="137"/>
      <c r="R91" s="137"/>
      <c r="S91" s="137"/>
      <c r="T91" s="137"/>
      <c r="U91" s="137"/>
      <c r="V91" s="137">
        <v>106</v>
      </c>
    </row>
    <row r="92" spans="1:22" ht="68.400000000000006" x14ac:dyDescent="0.25">
      <c r="A92" s="132">
        <v>29</v>
      </c>
      <c r="B92" s="133">
        <v>29</v>
      </c>
      <c r="C92" s="134" t="s">
        <v>98</v>
      </c>
      <c r="D92" s="135" t="s">
        <v>211</v>
      </c>
      <c r="E92" s="136">
        <v>13.69</v>
      </c>
      <c r="F92" s="137">
        <v>13.69</v>
      </c>
      <c r="G92" s="136"/>
      <c r="H92" s="136" t="s">
        <v>106</v>
      </c>
      <c r="I92" s="136">
        <v>9</v>
      </c>
      <c r="J92" s="136"/>
      <c r="K92" s="136" t="s">
        <v>212</v>
      </c>
      <c r="L92" s="137">
        <v>94</v>
      </c>
      <c r="M92" s="137"/>
      <c r="N92" s="137" t="s">
        <v>81</v>
      </c>
      <c r="O92" s="137"/>
      <c r="P92" s="137"/>
      <c r="Q92" s="137"/>
      <c r="R92" s="137"/>
      <c r="S92" s="137"/>
      <c r="T92" s="137"/>
      <c r="U92" s="137"/>
      <c r="V92" s="137"/>
    </row>
    <row r="93" spans="1:22" ht="18.45" customHeight="1" x14ac:dyDescent="0.25">
      <c r="A93" s="130" t="s">
        <v>213</v>
      </c>
      <c r="B93" s="131"/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</row>
    <row r="94" spans="1:22" ht="57" x14ac:dyDescent="0.25">
      <c r="A94" s="132">
        <v>30</v>
      </c>
      <c r="B94" s="133">
        <v>30</v>
      </c>
      <c r="C94" s="134" t="s">
        <v>74</v>
      </c>
      <c r="D94" s="135" t="s">
        <v>75</v>
      </c>
      <c r="E94" s="136">
        <v>508.07</v>
      </c>
      <c r="F94" s="137" t="s">
        <v>76</v>
      </c>
      <c r="G94" s="136">
        <v>1.03</v>
      </c>
      <c r="H94" s="136" t="s">
        <v>77</v>
      </c>
      <c r="I94" s="136" t="s">
        <v>78</v>
      </c>
      <c r="J94" s="136"/>
      <c r="K94" s="136" t="s">
        <v>79</v>
      </c>
      <c r="L94" s="137" t="s">
        <v>80</v>
      </c>
      <c r="M94" s="137"/>
      <c r="N94" s="137" t="s">
        <v>81</v>
      </c>
      <c r="O94" s="137"/>
      <c r="P94" s="137"/>
      <c r="Q94" s="137"/>
      <c r="R94" s="137"/>
      <c r="S94" s="137"/>
      <c r="T94" s="137"/>
      <c r="U94" s="137"/>
      <c r="V94" s="137"/>
    </row>
    <row r="95" spans="1:22" ht="18.45" customHeight="1" x14ac:dyDescent="0.25">
      <c r="A95" s="130" t="s">
        <v>214</v>
      </c>
      <c r="B95" s="131"/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</row>
    <row r="96" spans="1:22" ht="68.400000000000006" x14ac:dyDescent="0.25">
      <c r="A96" s="132">
        <v>31</v>
      </c>
      <c r="B96" s="133">
        <v>31</v>
      </c>
      <c r="C96" s="134" t="s">
        <v>215</v>
      </c>
      <c r="D96" s="135" t="s">
        <v>145</v>
      </c>
      <c r="E96" s="136">
        <v>1327.37</v>
      </c>
      <c r="F96" s="137" t="s">
        <v>216</v>
      </c>
      <c r="G96" s="136">
        <v>12.38</v>
      </c>
      <c r="H96" s="136" t="s">
        <v>217</v>
      </c>
      <c r="I96" s="136" t="s">
        <v>218</v>
      </c>
      <c r="J96" s="136"/>
      <c r="K96" s="136" t="s">
        <v>219</v>
      </c>
      <c r="L96" s="137" t="s">
        <v>220</v>
      </c>
      <c r="M96" s="137"/>
      <c r="N96" s="137" t="s">
        <v>81</v>
      </c>
      <c r="O96" s="137"/>
      <c r="P96" s="137"/>
      <c r="Q96" s="137"/>
      <c r="R96" s="137"/>
      <c r="S96" s="137"/>
      <c r="T96" s="137"/>
      <c r="U96" s="137"/>
      <c r="V96" s="137">
        <v>1</v>
      </c>
    </row>
    <row r="97" spans="1:22" ht="18.45" customHeight="1" x14ac:dyDescent="0.25">
      <c r="A97" s="130" t="s">
        <v>221</v>
      </c>
      <c r="B97" s="131"/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</row>
    <row r="98" spans="1:22" ht="68.400000000000006" x14ac:dyDescent="0.25">
      <c r="A98" s="132">
        <v>32</v>
      </c>
      <c r="B98" s="133">
        <v>32</v>
      </c>
      <c r="C98" s="134" t="s">
        <v>171</v>
      </c>
      <c r="D98" s="135" t="s">
        <v>222</v>
      </c>
      <c r="E98" s="136">
        <v>3.95</v>
      </c>
      <c r="F98" s="137">
        <v>3.95</v>
      </c>
      <c r="G98" s="136"/>
      <c r="H98" s="136"/>
      <c r="I98" s="136"/>
      <c r="J98" s="136"/>
      <c r="K98" s="136" t="s">
        <v>223</v>
      </c>
      <c r="L98" s="137">
        <v>3</v>
      </c>
      <c r="M98" s="137"/>
      <c r="N98" s="137" t="s">
        <v>81</v>
      </c>
      <c r="O98" s="137"/>
      <c r="P98" s="137"/>
      <c r="Q98" s="137"/>
      <c r="R98" s="137"/>
      <c r="S98" s="137"/>
      <c r="T98" s="137"/>
      <c r="U98" s="137"/>
      <c r="V98" s="137"/>
    </row>
    <row r="99" spans="1:22" ht="18.45" customHeight="1" x14ac:dyDescent="0.25">
      <c r="A99" s="130" t="s">
        <v>224</v>
      </c>
      <c r="B99" s="131"/>
      <c r="C99" s="131"/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</row>
    <row r="100" spans="1:22" ht="57" x14ac:dyDescent="0.25">
      <c r="A100" s="132">
        <v>33</v>
      </c>
      <c r="B100" s="133">
        <v>33</v>
      </c>
      <c r="C100" s="134" t="s">
        <v>225</v>
      </c>
      <c r="D100" s="135" t="s">
        <v>226</v>
      </c>
      <c r="E100" s="136">
        <v>93.46</v>
      </c>
      <c r="F100" s="137">
        <v>19.61</v>
      </c>
      <c r="G100" s="136" t="s">
        <v>165</v>
      </c>
      <c r="H100" s="136" t="s">
        <v>227</v>
      </c>
      <c r="I100" s="136">
        <v>235</v>
      </c>
      <c r="J100" s="136" t="s">
        <v>228</v>
      </c>
      <c r="K100" s="136" t="s">
        <v>229</v>
      </c>
      <c r="L100" s="137">
        <v>2593</v>
      </c>
      <c r="M100" s="137"/>
      <c r="N100" s="137" t="s">
        <v>81</v>
      </c>
      <c r="O100" s="137"/>
      <c r="P100" s="137"/>
      <c r="Q100" s="137"/>
      <c r="R100" s="137"/>
      <c r="S100" s="137"/>
      <c r="T100" s="137"/>
      <c r="U100" s="137"/>
      <c r="V100" s="137" t="s">
        <v>230</v>
      </c>
    </row>
    <row r="101" spans="1:22" ht="18.45" customHeight="1" x14ac:dyDescent="0.25">
      <c r="A101" s="130" t="s">
        <v>231</v>
      </c>
      <c r="B101" s="131"/>
      <c r="C101" s="131"/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</row>
    <row r="102" spans="1:22" ht="68.400000000000006" x14ac:dyDescent="0.25">
      <c r="A102" s="132">
        <v>34</v>
      </c>
      <c r="B102" s="133">
        <v>34</v>
      </c>
      <c r="C102" s="134" t="s">
        <v>232</v>
      </c>
      <c r="D102" s="135" t="s">
        <v>233</v>
      </c>
      <c r="E102" s="136">
        <v>12694.09</v>
      </c>
      <c r="F102" s="137" t="s">
        <v>234</v>
      </c>
      <c r="G102" s="136" t="s">
        <v>235</v>
      </c>
      <c r="H102" s="136" t="s">
        <v>236</v>
      </c>
      <c r="I102" s="136" t="s">
        <v>237</v>
      </c>
      <c r="J102" s="136">
        <v>7</v>
      </c>
      <c r="K102" s="136" t="s">
        <v>238</v>
      </c>
      <c r="L102" s="137" t="s">
        <v>239</v>
      </c>
      <c r="M102" s="137"/>
      <c r="N102" s="137" t="s">
        <v>81</v>
      </c>
      <c r="O102" s="137"/>
      <c r="P102" s="137"/>
      <c r="Q102" s="137"/>
      <c r="R102" s="137"/>
      <c r="S102" s="137"/>
      <c r="T102" s="137"/>
      <c r="U102" s="137"/>
      <c r="V102" s="137" t="s">
        <v>240</v>
      </c>
    </row>
    <row r="103" spans="1:22" ht="68.400000000000006" x14ac:dyDescent="0.25">
      <c r="A103" s="132">
        <v>35</v>
      </c>
      <c r="B103" s="133">
        <v>35</v>
      </c>
      <c r="C103" s="134" t="s">
        <v>241</v>
      </c>
      <c r="D103" s="135" t="s">
        <v>90</v>
      </c>
      <c r="E103" s="136">
        <v>8273.76</v>
      </c>
      <c r="F103" s="137" t="s">
        <v>242</v>
      </c>
      <c r="G103" s="136" t="s">
        <v>243</v>
      </c>
      <c r="H103" s="136" t="s">
        <v>244</v>
      </c>
      <c r="I103" s="136" t="s">
        <v>245</v>
      </c>
      <c r="J103" s="136">
        <v>1</v>
      </c>
      <c r="K103" s="136" t="s">
        <v>246</v>
      </c>
      <c r="L103" s="137" t="s">
        <v>247</v>
      </c>
      <c r="M103" s="137"/>
      <c r="N103" s="137" t="s">
        <v>81</v>
      </c>
      <c r="O103" s="137"/>
      <c r="P103" s="137"/>
      <c r="Q103" s="137"/>
      <c r="R103" s="137"/>
      <c r="S103" s="137"/>
      <c r="T103" s="137"/>
      <c r="U103" s="137"/>
      <c r="V103" s="137">
        <v>4</v>
      </c>
    </row>
    <row r="104" spans="1:22" ht="68.400000000000006" x14ac:dyDescent="0.25">
      <c r="A104" s="132">
        <v>36</v>
      </c>
      <c r="B104" s="133">
        <v>36</v>
      </c>
      <c r="C104" s="134" t="s">
        <v>248</v>
      </c>
      <c r="D104" s="135" t="s">
        <v>249</v>
      </c>
      <c r="E104" s="136">
        <v>24.5</v>
      </c>
      <c r="F104" s="137" t="s">
        <v>250</v>
      </c>
      <c r="G104" s="136"/>
      <c r="H104" s="136">
        <v>49</v>
      </c>
      <c r="I104" s="136" t="s">
        <v>251</v>
      </c>
      <c r="J104" s="136"/>
      <c r="K104" s="136">
        <v>142</v>
      </c>
      <c r="L104" s="137" t="s">
        <v>252</v>
      </c>
      <c r="M104" s="137"/>
      <c r="N104" s="137" t="s">
        <v>120</v>
      </c>
      <c r="O104" s="137"/>
      <c r="P104" s="137"/>
      <c r="Q104" s="137"/>
      <c r="R104" s="137"/>
      <c r="S104" s="137"/>
      <c r="T104" s="137"/>
      <c r="U104" s="137"/>
      <c r="V104" s="137"/>
    </row>
    <row r="105" spans="1:22" ht="45.6" x14ac:dyDescent="0.25">
      <c r="A105" s="132">
        <v>37</v>
      </c>
      <c r="B105" s="133">
        <v>37</v>
      </c>
      <c r="C105" s="134" t="s">
        <v>253</v>
      </c>
      <c r="D105" s="135" t="s">
        <v>254</v>
      </c>
      <c r="E105" s="136">
        <v>92.47</v>
      </c>
      <c r="F105" s="137" t="s">
        <v>255</v>
      </c>
      <c r="G105" s="136"/>
      <c r="H105" s="136">
        <v>92</v>
      </c>
      <c r="I105" s="136" t="s">
        <v>256</v>
      </c>
      <c r="J105" s="136"/>
      <c r="K105" s="136">
        <v>305</v>
      </c>
      <c r="L105" s="137" t="s">
        <v>257</v>
      </c>
      <c r="M105" s="137"/>
      <c r="N105" s="137" t="s">
        <v>120</v>
      </c>
      <c r="O105" s="137"/>
      <c r="P105" s="137"/>
      <c r="Q105" s="137"/>
      <c r="R105" s="137"/>
      <c r="S105" s="137"/>
      <c r="T105" s="137"/>
      <c r="U105" s="137"/>
      <c r="V105" s="137"/>
    </row>
    <row r="106" spans="1:22" ht="45.6" x14ac:dyDescent="0.25">
      <c r="A106" s="132">
        <v>38</v>
      </c>
      <c r="B106" s="133">
        <v>38</v>
      </c>
      <c r="C106" s="134" t="s">
        <v>258</v>
      </c>
      <c r="D106" s="135" t="s">
        <v>254</v>
      </c>
      <c r="E106" s="136">
        <v>240</v>
      </c>
      <c r="F106" s="137" t="s">
        <v>259</v>
      </c>
      <c r="G106" s="136"/>
      <c r="H106" s="136">
        <v>240</v>
      </c>
      <c r="I106" s="136" t="s">
        <v>259</v>
      </c>
      <c r="J106" s="136"/>
      <c r="K106" s="136">
        <v>684</v>
      </c>
      <c r="L106" s="137" t="s">
        <v>260</v>
      </c>
      <c r="M106" s="137"/>
      <c r="N106" s="137" t="s">
        <v>120</v>
      </c>
      <c r="O106" s="137"/>
      <c r="P106" s="137"/>
      <c r="Q106" s="137"/>
      <c r="R106" s="137"/>
      <c r="S106" s="137"/>
      <c r="T106" s="137"/>
      <c r="U106" s="137"/>
      <c r="V106" s="137"/>
    </row>
    <row r="107" spans="1:22" ht="45.6" x14ac:dyDescent="0.25">
      <c r="A107" s="132">
        <v>39</v>
      </c>
      <c r="B107" s="133">
        <v>39</v>
      </c>
      <c r="C107" s="134" t="s">
        <v>261</v>
      </c>
      <c r="D107" s="135" t="s">
        <v>254</v>
      </c>
      <c r="E107" s="136">
        <v>22.3</v>
      </c>
      <c r="F107" s="137" t="s">
        <v>262</v>
      </c>
      <c r="G107" s="136"/>
      <c r="H107" s="136">
        <v>22</v>
      </c>
      <c r="I107" s="136" t="s">
        <v>263</v>
      </c>
      <c r="J107" s="136"/>
      <c r="K107" s="136">
        <v>79</v>
      </c>
      <c r="L107" s="137" t="s">
        <v>264</v>
      </c>
      <c r="M107" s="137"/>
      <c r="N107" s="137" t="s">
        <v>120</v>
      </c>
      <c r="O107" s="137"/>
      <c r="P107" s="137"/>
      <c r="Q107" s="137"/>
      <c r="R107" s="137"/>
      <c r="S107" s="137"/>
      <c r="T107" s="137"/>
      <c r="U107" s="137"/>
      <c r="V107" s="137"/>
    </row>
    <row r="108" spans="1:22" ht="18.45" customHeight="1" x14ac:dyDescent="0.25">
      <c r="A108" s="130" t="s">
        <v>265</v>
      </c>
      <c r="B108" s="131"/>
      <c r="C108" s="131"/>
      <c r="D108" s="131"/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</row>
    <row r="109" spans="1:22" ht="68.400000000000006" x14ac:dyDescent="0.25">
      <c r="A109" s="132">
        <v>40</v>
      </c>
      <c r="B109" s="133">
        <v>40</v>
      </c>
      <c r="C109" s="134" t="s">
        <v>171</v>
      </c>
      <c r="D109" s="135" t="s">
        <v>172</v>
      </c>
      <c r="E109" s="136">
        <v>3.95</v>
      </c>
      <c r="F109" s="137">
        <v>3.95</v>
      </c>
      <c r="G109" s="136"/>
      <c r="H109" s="136" t="s">
        <v>141</v>
      </c>
      <c r="I109" s="136">
        <v>1</v>
      </c>
      <c r="J109" s="136"/>
      <c r="K109" s="136" t="s">
        <v>142</v>
      </c>
      <c r="L109" s="137">
        <v>8</v>
      </c>
      <c r="M109" s="137"/>
      <c r="N109" s="137" t="s">
        <v>81</v>
      </c>
      <c r="O109" s="137"/>
      <c r="P109" s="137"/>
      <c r="Q109" s="137"/>
      <c r="R109" s="137"/>
      <c r="S109" s="137"/>
      <c r="T109" s="137"/>
      <c r="U109" s="137"/>
      <c r="V109" s="137"/>
    </row>
    <row r="110" spans="1:22" ht="18.45" customHeight="1" x14ac:dyDescent="0.25">
      <c r="A110" s="130" t="s">
        <v>266</v>
      </c>
      <c r="B110" s="131"/>
      <c r="C110" s="131"/>
      <c r="D110" s="131"/>
      <c r="E110" s="131"/>
      <c r="F110" s="131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</row>
    <row r="111" spans="1:22" ht="68.400000000000006" x14ac:dyDescent="0.25">
      <c r="A111" s="132">
        <v>41</v>
      </c>
      <c r="B111" s="133">
        <v>41</v>
      </c>
      <c r="C111" s="134" t="s">
        <v>171</v>
      </c>
      <c r="D111" s="135" t="s">
        <v>172</v>
      </c>
      <c r="E111" s="136">
        <v>3.95</v>
      </c>
      <c r="F111" s="137">
        <v>3.95</v>
      </c>
      <c r="G111" s="136"/>
      <c r="H111" s="136" t="s">
        <v>141</v>
      </c>
      <c r="I111" s="136">
        <v>1</v>
      </c>
      <c r="J111" s="136"/>
      <c r="K111" s="136" t="s">
        <v>142</v>
      </c>
      <c r="L111" s="137">
        <v>8</v>
      </c>
      <c r="M111" s="137"/>
      <c r="N111" s="137" t="s">
        <v>81</v>
      </c>
      <c r="O111" s="137"/>
      <c r="P111" s="137"/>
      <c r="Q111" s="137"/>
      <c r="R111" s="137"/>
      <c r="S111" s="137"/>
      <c r="T111" s="137"/>
      <c r="U111" s="137"/>
      <c r="V111" s="137"/>
    </row>
    <row r="112" spans="1:22" ht="68.400000000000006" x14ac:dyDescent="0.25">
      <c r="A112" s="132">
        <v>42</v>
      </c>
      <c r="B112" s="133">
        <v>42</v>
      </c>
      <c r="C112" s="134" t="s">
        <v>267</v>
      </c>
      <c r="D112" s="135" t="s">
        <v>145</v>
      </c>
      <c r="E112" s="136">
        <v>1010.59</v>
      </c>
      <c r="F112" s="137" t="s">
        <v>268</v>
      </c>
      <c r="G112" s="136">
        <v>5.16</v>
      </c>
      <c r="H112" s="136" t="s">
        <v>269</v>
      </c>
      <c r="I112" s="136" t="s">
        <v>270</v>
      </c>
      <c r="J112" s="136"/>
      <c r="K112" s="136" t="s">
        <v>271</v>
      </c>
      <c r="L112" s="137" t="s">
        <v>272</v>
      </c>
      <c r="M112" s="137"/>
      <c r="N112" s="137" t="s">
        <v>81</v>
      </c>
      <c r="O112" s="137"/>
      <c r="P112" s="137"/>
      <c r="Q112" s="137"/>
      <c r="R112" s="137"/>
      <c r="S112" s="137"/>
      <c r="T112" s="137"/>
      <c r="U112" s="137"/>
      <c r="V112" s="137">
        <v>1</v>
      </c>
    </row>
    <row r="113" spans="1:22" ht="45.6" x14ac:dyDescent="0.25">
      <c r="A113" s="132">
        <v>43</v>
      </c>
      <c r="B113" s="133">
        <v>43</v>
      </c>
      <c r="C113" s="134" t="s">
        <v>273</v>
      </c>
      <c r="D113" s="135" t="s">
        <v>254</v>
      </c>
      <c r="E113" s="136">
        <v>43.5</v>
      </c>
      <c r="F113" s="137" t="s">
        <v>274</v>
      </c>
      <c r="G113" s="136"/>
      <c r="H113" s="136">
        <v>44</v>
      </c>
      <c r="I113" s="136" t="s">
        <v>275</v>
      </c>
      <c r="J113" s="136"/>
      <c r="K113" s="136">
        <v>116</v>
      </c>
      <c r="L113" s="137" t="s">
        <v>276</v>
      </c>
      <c r="M113" s="137"/>
      <c r="N113" s="137" t="s">
        <v>120</v>
      </c>
      <c r="O113" s="137"/>
      <c r="P113" s="137"/>
      <c r="Q113" s="137"/>
      <c r="R113" s="137"/>
      <c r="S113" s="137"/>
      <c r="T113" s="137"/>
      <c r="U113" s="137"/>
      <c r="V113" s="137"/>
    </row>
    <row r="114" spans="1:22" ht="68.400000000000006" x14ac:dyDescent="0.25">
      <c r="A114" s="132">
        <v>44</v>
      </c>
      <c r="B114" s="133">
        <v>44</v>
      </c>
      <c r="C114" s="134" t="s">
        <v>144</v>
      </c>
      <c r="D114" s="135" t="s">
        <v>90</v>
      </c>
      <c r="E114" s="136">
        <v>2250.2399999999998</v>
      </c>
      <c r="F114" s="137" t="s">
        <v>91</v>
      </c>
      <c r="G114" s="136" t="s">
        <v>92</v>
      </c>
      <c r="H114" s="136" t="s">
        <v>93</v>
      </c>
      <c r="I114" s="136" t="s">
        <v>94</v>
      </c>
      <c r="J114" s="136"/>
      <c r="K114" s="136" t="s">
        <v>95</v>
      </c>
      <c r="L114" s="137" t="s">
        <v>96</v>
      </c>
      <c r="M114" s="137"/>
      <c r="N114" s="137" t="s">
        <v>81</v>
      </c>
      <c r="O114" s="137"/>
      <c r="P114" s="137"/>
      <c r="Q114" s="137"/>
      <c r="R114" s="137"/>
      <c r="S114" s="137"/>
      <c r="T114" s="137"/>
      <c r="U114" s="137"/>
      <c r="V114" s="137"/>
    </row>
    <row r="115" spans="1:22" ht="18.45" customHeight="1" x14ac:dyDescent="0.25">
      <c r="A115" s="130" t="s">
        <v>277</v>
      </c>
      <c r="B115" s="131"/>
      <c r="C115" s="131"/>
      <c r="D115" s="131"/>
      <c r="E115" s="131"/>
      <c r="F115" s="131"/>
      <c r="G115" s="131"/>
      <c r="H115" s="131"/>
      <c r="I115" s="131"/>
      <c r="J115" s="131"/>
      <c r="K115" s="131"/>
      <c r="L115" s="131"/>
      <c r="M115" s="131"/>
      <c r="N115" s="131"/>
      <c r="O115" s="131"/>
      <c r="P115" s="131"/>
      <c r="Q115" s="131"/>
      <c r="R115" s="131"/>
      <c r="S115" s="131"/>
      <c r="T115" s="131"/>
      <c r="U115" s="131"/>
      <c r="V115" s="131"/>
    </row>
    <row r="116" spans="1:22" ht="57" x14ac:dyDescent="0.25">
      <c r="A116" s="132">
        <v>45</v>
      </c>
      <c r="B116" s="133">
        <v>45</v>
      </c>
      <c r="C116" s="134" t="s">
        <v>74</v>
      </c>
      <c r="D116" s="135" t="s">
        <v>75</v>
      </c>
      <c r="E116" s="136">
        <v>508.07</v>
      </c>
      <c r="F116" s="137" t="s">
        <v>76</v>
      </c>
      <c r="G116" s="136">
        <v>1.03</v>
      </c>
      <c r="H116" s="136" t="s">
        <v>77</v>
      </c>
      <c r="I116" s="136" t="s">
        <v>78</v>
      </c>
      <c r="J116" s="136"/>
      <c r="K116" s="136" t="s">
        <v>79</v>
      </c>
      <c r="L116" s="137" t="s">
        <v>80</v>
      </c>
      <c r="M116" s="137"/>
      <c r="N116" s="137" t="s">
        <v>81</v>
      </c>
      <c r="O116" s="137"/>
      <c r="P116" s="137"/>
      <c r="Q116" s="137"/>
      <c r="R116" s="137"/>
      <c r="S116" s="137"/>
      <c r="T116" s="137"/>
      <c r="U116" s="137"/>
      <c r="V116" s="137"/>
    </row>
    <row r="117" spans="1:22" ht="18.45" customHeight="1" x14ac:dyDescent="0.25">
      <c r="A117" s="130" t="s">
        <v>278</v>
      </c>
      <c r="B117" s="131"/>
      <c r="C117" s="131"/>
      <c r="D117" s="131"/>
      <c r="E117" s="131"/>
      <c r="F117" s="131"/>
      <c r="G117" s="131"/>
      <c r="H117" s="131"/>
      <c r="I117" s="131"/>
      <c r="J117" s="131"/>
      <c r="K117" s="131"/>
      <c r="L117" s="131"/>
      <c r="M117" s="131"/>
      <c r="N117" s="131"/>
      <c r="O117" s="131"/>
      <c r="P117" s="131"/>
      <c r="Q117" s="131"/>
      <c r="R117" s="131"/>
      <c r="S117" s="131"/>
      <c r="T117" s="131"/>
      <c r="U117" s="131"/>
      <c r="V117" s="131"/>
    </row>
    <row r="118" spans="1:22" ht="57" x14ac:dyDescent="0.25">
      <c r="A118" s="132">
        <v>46</v>
      </c>
      <c r="B118" s="133">
        <v>46</v>
      </c>
      <c r="C118" s="134" t="s">
        <v>74</v>
      </c>
      <c r="D118" s="135" t="s">
        <v>157</v>
      </c>
      <c r="E118" s="136">
        <v>508.07</v>
      </c>
      <c r="F118" s="137" t="s">
        <v>76</v>
      </c>
      <c r="G118" s="136">
        <v>1.03</v>
      </c>
      <c r="H118" s="136" t="s">
        <v>158</v>
      </c>
      <c r="I118" s="136" t="s">
        <v>159</v>
      </c>
      <c r="J118" s="136"/>
      <c r="K118" s="136" t="s">
        <v>160</v>
      </c>
      <c r="L118" s="137" t="s">
        <v>161</v>
      </c>
      <c r="M118" s="137"/>
      <c r="N118" s="137" t="s">
        <v>81</v>
      </c>
      <c r="O118" s="137"/>
      <c r="P118" s="137"/>
      <c r="Q118" s="137"/>
      <c r="R118" s="137"/>
      <c r="S118" s="137"/>
      <c r="T118" s="137"/>
      <c r="U118" s="137"/>
      <c r="V118" s="137"/>
    </row>
    <row r="119" spans="1:22" ht="18.45" customHeight="1" x14ac:dyDescent="0.25">
      <c r="A119" s="130" t="s">
        <v>279</v>
      </c>
      <c r="B119" s="131"/>
      <c r="C119" s="131"/>
      <c r="D119" s="131"/>
      <c r="E119" s="131"/>
      <c r="F119" s="131"/>
      <c r="G119" s="131"/>
      <c r="H119" s="131"/>
      <c r="I119" s="131"/>
      <c r="J119" s="131"/>
      <c r="K119" s="131"/>
      <c r="L119" s="131"/>
      <c r="M119" s="131"/>
      <c r="N119" s="131"/>
      <c r="O119" s="131"/>
      <c r="P119" s="131"/>
      <c r="Q119" s="131"/>
      <c r="R119" s="131"/>
      <c r="S119" s="131"/>
      <c r="T119" s="131"/>
      <c r="U119" s="131"/>
      <c r="V119" s="131"/>
    </row>
    <row r="120" spans="1:22" ht="68.400000000000006" x14ac:dyDescent="0.25">
      <c r="A120" s="132">
        <v>47</v>
      </c>
      <c r="B120" s="133">
        <v>47</v>
      </c>
      <c r="C120" s="134" t="s">
        <v>98</v>
      </c>
      <c r="D120" s="135" t="s">
        <v>151</v>
      </c>
      <c r="E120" s="136">
        <v>13.69</v>
      </c>
      <c r="F120" s="137">
        <v>13.69</v>
      </c>
      <c r="G120" s="136"/>
      <c r="H120" s="136" t="s">
        <v>152</v>
      </c>
      <c r="I120" s="136">
        <v>3</v>
      </c>
      <c r="J120" s="136"/>
      <c r="K120" s="136" t="s">
        <v>153</v>
      </c>
      <c r="L120" s="137">
        <v>38</v>
      </c>
      <c r="M120" s="137"/>
      <c r="N120" s="137" t="s">
        <v>81</v>
      </c>
      <c r="O120" s="137"/>
      <c r="P120" s="137"/>
      <c r="Q120" s="137"/>
      <c r="R120" s="137"/>
      <c r="S120" s="137"/>
      <c r="T120" s="137"/>
      <c r="U120" s="137"/>
      <c r="V120" s="137"/>
    </row>
    <row r="121" spans="1:22" ht="18.45" customHeight="1" x14ac:dyDescent="0.25">
      <c r="A121" s="130" t="s">
        <v>280</v>
      </c>
      <c r="B121" s="131"/>
      <c r="C121" s="131"/>
      <c r="D121" s="131"/>
      <c r="E121" s="131"/>
      <c r="F121" s="131"/>
      <c r="G121" s="131"/>
      <c r="H121" s="131"/>
      <c r="I121" s="131"/>
      <c r="J121" s="131"/>
      <c r="K121" s="131"/>
      <c r="L121" s="131"/>
      <c r="M121" s="131"/>
      <c r="N121" s="131"/>
      <c r="O121" s="131"/>
      <c r="P121" s="131"/>
      <c r="Q121" s="131"/>
      <c r="R121" s="131"/>
      <c r="S121" s="131"/>
      <c r="T121" s="131"/>
      <c r="U121" s="131"/>
      <c r="V121" s="131"/>
    </row>
    <row r="122" spans="1:22" ht="68.400000000000006" x14ac:dyDescent="0.25">
      <c r="A122" s="132">
        <v>48</v>
      </c>
      <c r="B122" s="133">
        <v>48</v>
      </c>
      <c r="C122" s="134" t="s">
        <v>171</v>
      </c>
      <c r="D122" s="135" t="s">
        <v>281</v>
      </c>
      <c r="E122" s="136">
        <v>3.95</v>
      </c>
      <c r="F122" s="137">
        <v>3.95</v>
      </c>
      <c r="G122" s="136"/>
      <c r="H122" s="136" t="s">
        <v>282</v>
      </c>
      <c r="I122" s="136">
        <v>2</v>
      </c>
      <c r="J122" s="136"/>
      <c r="K122" s="136" t="s">
        <v>283</v>
      </c>
      <c r="L122" s="137">
        <v>23</v>
      </c>
      <c r="M122" s="137"/>
      <c r="N122" s="137" t="s">
        <v>81</v>
      </c>
      <c r="O122" s="137"/>
      <c r="P122" s="137"/>
      <c r="Q122" s="137"/>
      <c r="R122" s="137"/>
      <c r="S122" s="137"/>
      <c r="T122" s="137"/>
      <c r="U122" s="137"/>
      <c r="V122" s="137"/>
    </row>
    <row r="123" spans="1:22" ht="18.45" customHeight="1" x14ac:dyDescent="0.25">
      <c r="A123" s="130" t="s">
        <v>284</v>
      </c>
      <c r="B123" s="131"/>
      <c r="C123" s="131"/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131"/>
      <c r="T123" s="131"/>
      <c r="U123" s="131"/>
      <c r="V123" s="131"/>
    </row>
    <row r="124" spans="1:22" ht="57" x14ac:dyDescent="0.25">
      <c r="A124" s="132">
        <v>49</v>
      </c>
      <c r="B124" s="133">
        <v>49</v>
      </c>
      <c r="C124" s="134" t="s">
        <v>74</v>
      </c>
      <c r="D124" s="135" t="s">
        <v>157</v>
      </c>
      <c r="E124" s="136">
        <v>508.07</v>
      </c>
      <c r="F124" s="137" t="s">
        <v>76</v>
      </c>
      <c r="G124" s="136">
        <v>1.03</v>
      </c>
      <c r="H124" s="136" t="s">
        <v>158</v>
      </c>
      <c r="I124" s="136" t="s">
        <v>159</v>
      </c>
      <c r="J124" s="136"/>
      <c r="K124" s="136" t="s">
        <v>160</v>
      </c>
      <c r="L124" s="137" t="s">
        <v>161</v>
      </c>
      <c r="M124" s="137"/>
      <c r="N124" s="137" t="s">
        <v>81</v>
      </c>
      <c r="O124" s="137"/>
      <c r="P124" s="137"/>
      <c r="Q124" s="137"/>
      <c r="R124" s="137"/>
      <c r="S124" s="137"/>
      <c r="T124" s="137"/>
      <c r="U124" s="137"/>
      <c r="V124" s="137"/>
    </row>
    <row r="125" spans="1:22" ht="18.45" customHeight="1" x14ac:dyDescent="0.25">
      <c r="A125" s="130" t="s">
        <v>285</v>
      </c>
      <c r="B125" s="131"/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  <c r="U125" s="131"/>
      <c r="V125" s="131"/>
    </row>
    <row r="126" spans="1:22" ht="68.400000000000006" x14ac:dyDescent="0.25">
      <c r="A126" s="132">
        <v>50</v>
      </c>
      <c r="B126" s="133">
        <v>50</v>
      </c>
      <c r="C126" s="134" t="s">
        <v>98</v>
      </c>
      <c r="D126" s="135" t="s">
        <v>151</v>
      </c>
      <c r="E126" s="136">
        <v>13.69</v>
      </c>
      <c r="F126" s="137">
        <v>13.69</v>
      </c>
      <c r="G126" s="136"/>
      <c r="H126" s="136" t="s">
        <v>152</v>
      </c>
      <c r="I126" s="136">
        <v>3</v>
      </c>
      <c r="J126" s="136"/>
      <c r="K126" s="136" t="s">
        <v>153</v>
      </c>
      <c r="L126" s="137">
        <v>38</v>
      </c>
      <c r="M126" s="137"/>
      <c r="N126" s="137" t="s">
        <v>81</v>
      </c>
      <c r="O126" s="137"/>
      <c r="P126" s="137"/>
      <c r="Q126" s="137"/>
      <c r="R126" s="137"/>
      <c r="S126" s="137"/>
      <c r="T126" s="137"/>
      <c r="U126" s="137"/>
      <c r="V126" s="137"/>
    </row>
    <row r="127" spans="1:22" ht="18.45" customHeight="1" x14ac:dyDescent="0.25">
      <c r="A127" s="130" t="s">
        <v>286</v>
      </c>
      <c r="B127" s="131"/>
      <c r="C127" s="131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1"/>
      <c r="P127" s="131"/>
      <c r="Q127" s="131"/>
      <c r="R127" s="131"/>
      <c r="S127" s="131"/>
      <c r="T127" s="131"/>
      <c r="U127" s="131"/>
      <c r="V127" s="131"/>
    </row>
    <row r="128" spans="1:22" ht="68.400000000000006" x14ac:dyDescent="0.25">
      <c r="A128" s="132">
        <v>51</v>
      </c>
      <c r="B128" s="133">
        <v>51</v>
      </c>
      <c r="C128" s="134" t="s">
        <v>171</v>
      </c>
      <c r="D128" s="135" t="s">
        <v>287</v>
      </c>
      <c r="E128" s="136">
        <v>3.95</v>
      </c>
      <c r="F128" s="137">
        <v>3.95</v>
      </c>
      <c r="G128" s="136"/>
      <c r="H128" s="136" t="s">
        <v>141</v>
      </c>
      <c r="I128" s="136">
        <v>1</v>
      </c>
      <c r="J128" s="136"/>
      <c r="K128" s="136" t="s">
        <v>142</v>
      </c>
      <c r="L128" s="137">
        <v>8</v>
      </c>
      <c r="M128" s="137"/>
      <c r="N128" s="137" t="s">
        <v>81</v>
      </c>
      <c r="O128" s="137"/>
      <c r="P128" s="137"/>
      <c r="Q128" s="137"/>
      <c r="R128" s="137"/>
      <c r="S128" s="137"/>
      <c r="T128" s="137"/>
      <c r="U128" s="137"/>
      <c r="V128" s="137"/>
    </row>
    <row r="129" spans="1:22" ht="18.45" customHeight="1" x14ac:dyDescent="0.25">
      <c r="A129" s="130" t="s">
        <v>288</v>
      </c>
      <c r="B129" s="131"/>
      <c r="C129" s="131"/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1"/>
      <c r="O129" s="131"/>
      <c r="P129" s="131"/>
      <c r="Q129" s="131"/>
      <c r="R129" s="131"/>
      <c r="S129" s="131"/>
      <c r="T129" s="131"/>
      <c r="U129" s="131"/>
      <c r="V129" s="131"/>
    </row>
    <row r="130" spans="1:22" ht="102.6" x14ac:dyDescent="0.25">
      <c r="A130" s="132">
        <v>52</v>
      </c>
      <c r="B130" s="133">
        <v>52</v>
      </c>
      <c r="C130" s="134" t="s">
        <v>289</v>
      </c>
      <c r="D130" s="135" t="s">
        <v>233</v>
      </c>
      <c r="E130" s="136">
        <v>5229.34</v>
      </c>
      <c r="F130" s="137" t="s">
        <v>290</v>
      </c>
      <c r="G130" s="136">
        <v>76.17</v>
      </c>
      <c r="H130" s="136" t="s">
        <v>291</v>
      </c>
      <c r="I130" s="136" t="s">
        <v>292</v>
      </c>
      <c r="J130" s="136">
        <v>3</v>
      </c>
      <c r="K130" s="136" t="s">
        <v>293</v>
      </c>
      <c r="L130" s="137" t="s">
        <v>294</v>
      </c>
      <c r="M130" s="137"/>
      <c r="N130" s="137" t="s">
        <v>81</v>
      </c>
      <c r="O130" s="137"/>
      <c r="P130" s="137"/>
      <c r="Q130" s="137"/>
      <c r="R130" s="137"/>
      <c r="S130" s="137"/>
      <c r="T130" s="137"/>
      <c r="U130" s="137"/>
      <c r="V130" s="137">
        <v>16</v>
      </c>
    </row>
    <row r="131" spans="1:22" ht="68.400000000000006" x14ac:dyDescent="0.25">
      <c r="A131" s="132">
        <v>53</v>
      </c>
      <c r="B131" s="133">
        <v>53</v>
      </c>
      <c r="C131" s="134" t="s">
        <v>171</v>
      </c>
      <c r="D131" s="135" t="s">
        <v>151</v>
      </c>
      <c r="E131" s="136">
        <v>3.95</v>
      </c>
      <c r="F131" s="137">
        <v>3.95</v>
      </c>
      <c r="G131" s="136"/>
      <c r="H131" s="136" t="s">
        <v>141</v>
      </c>
      <c r="I131" s="136">
        <v>1</v>
      </c>
      <c r="J131" s="136"/>
      <c r="K131" s="136" t="s">
        <v>295</v>
      </c>
      <c r="L131" s="137">
        <v>11</v>
      </c>
      <c r="M131" s="137"/>
      <c r="N131" s="137" t="s">
        <v>81</v>
      </c>
      <c r="O131" s="137"/>
      <c r="P131" s="137"/>
      <c r="Q131" s="137"/>
      <c r="R131" s="137"/>
      <c r="S131" s="137"/>
      <c r="T131" s="137"/>
      <c r="U131" s="137"/>
      <c r="V131" s="137"/>
    </row>
    <row r="132" spans="1:22" ht="68.400000000000006" x14ac:dyDescent="0.25">
      <c r="A132" s="132">
        <v>54</v>
      </c>
      <c r="B132" s="133">
        <v>54</v>
      </c>
      <c r="C132" s="134" t="s">
        <v>267</v>
      </c>
      <c r="D132" s="135" t="s">
        <v>90</v>
      </c>
      <c r="E132" s="136">
        <v>1010.59</v>
      </c>
      <c r="F132" s="137" t="s">
        <v>268</v>
      </c>
      <c r="G132" s="136">
        <v>5.16</v>
      </c>
      <c r="H132" s="136" t="s">
        <v>296</v>
      </c>
      <c r="I132" s="136" t="s">
        <v>297</v>
      </c>
      <c r="J132" s="136"/>
      <c r="K132" s="136" t="s">
        <v>298</v>
      </c>
      <c r="L132" s="137" t="s">
        <v>299</v>
      </c>
      <c r="M132" s="137"/>
      <c r="N132" s="137" t="s">
        <v>81</v>
      </c>
      <c r="O132" s="137"/>
      <c r="P132" s="137"/>
      <c r="Q132" s="137"/>
      <c r="R132" s="137"/>
      <c r="S132" s="137"/>
      <c r="T132" s="137"/>
      <c r="U132" s="137"/>
      <c r="V132" s="137"/>
    </row>
    <row r="133" spans="1:22" ht="45.6" x14ac:dyDescent="0.25">
      <c r="A133" s="132">
        <v>55</v>
      </c>
      <c r="B133" s="133">
        <v>55</v>
      </c>
      <c r="C133" s="134" t="s">
        <v>300</v>
      </c>
      <c r="D133" s="135" t="s">
        <v>254</v>
      </c>
      <c r="E133" s="136">
        <v>21.1</v>
      </c>
      <c r="F133" s="137" t="s">
        <v>301</v>
      </c>
      <c r="G133" s="136"/>
      <c r="H133" s="136">
        <v>21</v>
      </c>
      <c r="I133" s="136" t="s">
        <v>302</v>
      </c>
      <c r="J133" s="136"/>
      <c r="K133" s="136">
        <v>130</v>
      </c>
      <c r="L133" s="137" t="s">
        <v>303</v>
      </c>
      <c r="M133" s="137"/>
      <c r="N133" s="137" t="s">
        <v>120</v>
      </c>
      <c r="O133" s="137"/>
      <c r="P133" s="137"/>
      <c r="Q133" s="137"/>
      <c r="R133" s="137"/>
      <c r="S133" s="137"/>
      <c r="T133" s="137"/>
      <c r="U133" s="137"/>
      <c r="V133" s="137"/>
    </row>
    <row r="134" spans="1:22" ht="45.6" x14ac:dyDescent="0.25">
      <c r="A134" s="138">
        <v>56</v>
      </c>
      <c r="B134" s="139">
        <v>56</v>
      </c>
      <c r="C134" s="140" t="s">
        <v>304</v>
      </c>
      <c r="D134" s="141" t="s">
        <v>305</v>
      </c>
      <c r="E134" s="142">
        <v>2.4500000000000002</v>
      </c>
      <c r="F134" s="143" t="s">
        <v>306</v>
      </c>
      <c r="G134" s="142"/>
      <c r="H134" s="142">
        <v>15</v>
      </c>
      <c r="I134" s="142" t="s">
        <v>123</v>
      </c>
      <c r="J134" s="142"/>
      <c r="K134" s="142">
        <v>37</v>
      </c>
      <c r="L134" s="143" t="s">
        <v>307</v>
      </c>
      <c r="M134" s="143"/>
      <c r="N134" s="143" t="s">
        <v>120</v>
      </c>
      <c r="O134" s="143"/>
      <c r="P134" s="143"/>
      <c r="Q134" s="143"/>
      <c r="R134" s="143"/>
      <c r="S134" s="143"/>
      <c r="T134" s="143"/>
      <c r="U134" s="143"/>
      <c r="V134" s="143"/>
    </row>
    <row r="135" spans="1:22" ht="19.350000000000001" customHeight="1" x14ac:dyDescent="0.25">
      <c r="A135" s="128" t="s">
        <v>308</v>
      </c>
      <c r="B135" s="129"/>
      <c r="C135" s="129"/>
      <c r="D135" s="129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  <c r="R135" s="129"/>
      <c r="S135" s="129"/>
      <c r="T135" s="129"/>
      <c r="U135" s="129"/>
      <c r="V135" s="129"/>
    </row>
    <row r="136" spans="1:22" ht="18.45" customHeight="1" x14ac:dyDescent="0.25">
      <c r="A136" s="130" t="s">
        <v>309</v>
      </c>
      <c r="B136" s="131"/>
      <c r="C136" s="131"/>
      <c r="D136" s="131"/>
      <c r="E136" s="131"/>
      <c r="F136" s="131"/>
      <c r="G136" s="131"/>
      <c r="H136" s="131"/>
      <c r="I136" s="131"/>
      <c r="J136" s="131"/>
      <c r="K136" s="131"/>
      <c r="L136" s="131"/>
      <c r="M136" s="131"/>
      <c r="N136" s="131"/>
      <c r="O136" s="131"/>
      <c r="P136" s="131"/>
      <c r="Q136" s="131"/>
      <c r="R136" s="131"/>
      <c r="S136" s="131"/>
      <c r="T136" s="131"/>
      <c r="U136" s="131"/>
      <c r="V136" s="131"/>
    </row>
    <row r="137" spans="1:22" ht="114" x14ac:dyDescent="0.25">
      <c r="A137" s="132">
        <v>57</v>
      </c>
      <c r="B137" s="133">
        <v>57</v>
      </c>
      <c r="C137" s="134" t="s">
        <v>310</v>
      </c>
      <c r="D137" s="135" t="s">
        <v>311</v>
      </c>
      <c r="E137" s="136">
        <v>2406.83</v>
      </c>
      <c r="F137" s="137" t="s">
        <v>312</v>
      </c>
      <c r="G137" s="136">
        <v>76.17</v>
      </c>
      <c r="H137" s="136" t="s">
        <v>313</v>
      </c>
      <c r="I137" s="136" t="s">
        <v>314</v>
      </c>
      <c r="J137" s="136">
        <v>6</v>
      </c>
      <c r="K137" s="136" t="s">
        <v>315</v>
      </c>
      <c r="L137" s="137" t="s">
        <v>316</v>
      </c>
      <c r="M137" s="137"/>
      <c r="N137" s="137" t="s">
        <v>81</v>
      </c>
      <c r="O137" s="137"/>
      <c r="P137" s="137"/>
      <c r="Q137" s="137"/>
      <c r="R137" s="137"/>
      <c r="S137" s="137"/>
      <c r="T137" s="137"/>
      <c r="U137" s="137"/>
      <c r="V137" s="137">
        <v>32</v>
      </c>
    </row>
    <row r="138" spans="1:22" ht="68.400000000000006" x14ac:dyDescent="0.25">
      <c r="A138" s="132">
        <v>58</v>
      </c>
      <c r="B138" s="133">
        <v>58</v>
      </c>
      <c r="C138" s="134" t="s">
        <v>98</v>
      </c>
      <c r="D138" s="135" t="s">
        <v>151</v>
      </c>
      <c r="E138" s="136">
        <v>13.69</v>
      </c>
      <c r="F138" s="137">
        <v>13.69</v>
      </c>
      <c r="G138" s="136"/>
      <c r="H138" s="136" t="s">
        <v>152</v>
      </c>
      <c r="I138" s="136">
        <v>3</v>
      </c>
      <c r="J138" s="136"/>
      <c r="K138" s="136" t="s">
        <v>153</v>
      </c>
      <c r="L138" s="137">
        <v>38</v>
      </c>
      <c r="M138" s="137"/>
      <c r="N138" s="137" t="s">
        <v>81</v>
      </c>
      <c r="O138" s="137"/>
      <c r="P138" s="137"/>
      <c r="Q138" s="137"/>
      <c r="R138" s="137"/>
      <c r="S138" s="137"/>
      <c r="T138" s="137"/>
      <c r="U138" s="137"/>
      <c r="V138" s="137"/>
    </row>
    <row r="139" spans="1:22" ht="34.200000000000003" x14ac:dyDescent="0.25">
      <c r="A139" s="132">
        <v>59</v>
      </c>
      <c r="B139" s="133">
        <v>59</v>
      </c>
      <c r="C139" s="134" t="s">
        <v>317</v>
      </c>
      <c r="D139" s="135" t="s">
        <v>318</v>
      </c>
      <c r="E139" s="136">
        <v>16.920000000000002</v>
      </c>
      <c r="F139" s="137" t="s">
        <v>319</v>
      </c>
      <c r="G139" s="136"/>
      <c r="H139" s="136">
        <v>135</v>
      </c>
      <c r="I139" s="136" t="s">
        <v>320</v>
      </c>
      <c r="J139" s="136"/>
      <c r="K139" s="136">
        <v>381</v>
      </c>
      <c r="L139" s="137" t="s">
        <v>321</v>
      </c>
      <c r="M139" s="137"/>
      <c r="N139" s="137" t="s">
        <v>120</v>
      </c>
      <c r="O139" s="137"/>
      <c r="P139" s="137"/>
      <c r="Q139" s="137"/>
      <c r="R139" s="137"/>
      <c r="S139" s="137"/>
      <c r="T139" s="137"/>
      <c r="U139" s="137"/>
      <c r="V139" s="137"/>
    </row>
    <row r="140" spans="1:22" ht="45.6" x14ac:dyDescent="0.25">
      <c r="A140" s="132">
        <v>60</v>
      </c>
      <c r="B140" s="133">
        <v>60</v>
      </c>
      <c r="C140" s="134" t="s">
        <v>304</v>
      </c>
      <c r="D140" s="135" t="s">
        <v>254</v>
      </c>
      <c r="E140" s="136">
        <v>2.4500000000000002</v>
      </c>
      <c r="F140" s="137" t="s">
        <v>306</v>
      </c>
      <c r="G140" s="136"/>
      <c r="H140" s="136">
        <v>2</v>
      </c>
      <c r="I140" s="136" t="s">
        <v>322</v>
      </c>
      <c r="J140" s="136"/>
      <c r="K140" s="136">
        <v>6</v>
      </c>
      <c r="L140" s="137" t="s">
        <v>323</v>
      </c>
      <c r="M140" s="137"/>
      <c r="N140" s="137" t="s">
        <v>120</v>
      </c>
      <c r="O140" s="137"/>
      <c r="P140" s="137"/>
      <c r="Q140" s="137"/>
      <c r="R140" s="137"/>
      <c r="S140" s="137"/>
      <c r="T140" s="137"/>
      <c r="U140" s="137"/>
      <c r="V140" s="137"/>
    </row>
    <row r="141" spans="1:22" ht="57" x14ac:dyDescent="0.25">
      <c r="A141" s="132">
        <v>61</v>
      </c>
      <c r="B141" s="133">
        <v>61</v>
      </c>
      <c r="C141" s="134" t="s">
        <v>324</v>
      </c>
      <c r="D141" s="135" t="s">
        <v>249</v>
      </c>
      <c r="E141" s="136">
        <v>12.46</v>
      </c>
      <c r="F141" s="137" t="s">
        <v>325</v>
      </c>
      <c r="G141" s="136"/>
      <c r="H141" s="136">
        <v>25</v>
      </c>
      <c r="I141" s="136" t="s">
        <v>326</v>
      </c>
      <c r="J141" s="136"/>
      <c r="K141" s="136">
        <v>58</v>
      </c>
      <c r="L141" s="137" t="s">
        <v>327</v>
      </c>
      <c r="M141" s="137"/>
      <c r="N141" s="137" t="s">
        <v>120</v>
      </c>
      <c r="O141" s="137"/>
      <c r="P141" s="137"/>
      <c r="Q141" s="137"/>
      <c r="R141" s="137"/>
      <c r="S141" s="137"/>
      <c r="T141" s="137"/>
      <c r="U141" s="137"/>
      <c r="V141" s="137"/>
    </row>
    <row r="142" spans="1:22" ht="45.6" x14ac:dyDescent="0.25">
      <c r="A142" s="132">
        <v>62</v>
      </c>
      <c r="B142" s="133">
        <v>62</v>
      </c>
      <c r="C142" s="134" t="s">
        <v>328</v>
      </c>
      <c r="D142" s="135" t="s">
        <v>254</v>
      </c>
      <c r="E142" s="136">
        <v>89.89</v>
      </c>
      <c r="F142" s="137" t="s">
        <v>329</v>
      </c>
      <c r="G142" s="136"/>
      <c r="H142" s="136">
        <v>90</v>
      </c>
      <c r="I142" s="136" t="s">
        <v>330</v>
      </c>
      <c r="J142" s="136"/>
      <c r="K142" s="136">
        <v>142</v>
      </c>
      <c r="L142" s="137" t="s">
        <v>252</v>
      </c>
      <c r="M142" s="137"/>
      <c r="N142" s="137" t="s">
        <v>120</v>
      </c>
      <c r="O142" s="137"/>
      <c r="P142" s="137"/>
      <c r="Q142" s="137"/>
      <c r="R142" s="137"/>
      <c r="S142" s="137"/>
      <c r="T142" s="137"/>
      <c r="U142" s="137"/>
      <c r="V142" s="137"/>
    </row>
    <row r="143" spans="1:22" ht="18.45" customHeight="1" x14ac:dyDescent="0.25">
      <c r="A143" s="130" t="s">
        <v>331</v>
      </c>
      <c r="B143" s="131"/>
      <c r="C143" s="131"/>
      <c r="D143" s="131"/>
      <c r="E143" s="131"/>
      <c r="F143" s="131"/>
      <c r="G143" s="131"/>
      <c r="H143" s="131"/>
      <c r="I143" s="131"/>
      <c r="J143" s="131"/>
      <c r="K143" s="131"/>
      <c r="L143" s="131"/>
      <c r="M143" s="131"/>
      <c r="N143" s="131"/>
      <c r="O143" s="131"/>
      <c r="P143" s="131"/>
      <c r="Q143" s="131"/>
      <c r="R143" s="131"/>
      <c r="S143" s="131"/>
      <c r="T143" s="131"/>
      <c r="U143" s="131"/>
      <c r="V143" s="131"/>
    </row>
    <row r="144" spans="1:22" ht="68.400000000000006" x14ac:dyDescent="0.25">
      <c r="A144" s="132">
        <v>63</v>
      </c>
      <c r="B144" s="133">
        <v>63</v>
      </c>
      <c r="C144" s="134" t="s">
        <v>144</v>
      </c>
      <c r="D144" s="135" t="s">
        <v>90</v>
      </c>
      <c r="E144" s="136">
        <v>2250.2399999999998</v>
      </c>
      <c r="F144" s="137" t="s">
        <v>91</v>
      </c>
      <c r="G144" s="136" t="s">
        <v>92</v>
      </c>
      <c r="H144" s="136" t="s">
        <v>93</v>
      </c>
      <c r="I144" s="136" t="s">
        <v>94</v>
      </c>
      <c r="J144" s="136"/>
      <c r="K144" s="136" t="s">
        <v>95</v>
      </c>
      <c r="L144" s="137" t="s">
        <v>96</v>
      </c>
      <c r="M144" s="137"/>
      <c r="N144" s="137" t="s">
        <v>81</v>
      </c>
      <c r="O144" s="137"/>
      <c r="P144" s="137"/>
      <c r="Q144" s="137"/>
      <c r="R144" s="137"/>
      <c r="S144" s="137"/>
      <c r="T144" s="137"/>
      <c r="U144" s="137"/>
      <c r="V144" s="137"/>
    </row>
    <row r="145" spans="1:22" ht="18.45" customHeight="1" x14ac:dyDescent="0.25">
      <c r="A145" s="130" t="s">
        <v>332</v>
      </c>
      <c r="B145" s="131"/>
      <c r="C145" s="131"/>
      <c r="D145" s="131"/>
      <c r="E145" s="131"/>
      <c r="F145" s="131"/>
      <c r="G145" s="131"/>
      <c r="H145" s="131"/>
      <c r="I145" s="131"/>
      <c r="J145" s="131"/>
      <c r="K145" s="131"/>
      <c r="L145" s="131"/>
      <c r="M145" s="131"/>
      <c r="N145" s="131"/>
      <c r="O145" s="131"/>
      <c r="P145" s="131"/>
      <c r="Q145" s="131"/>
      <c r="R145" s="131"/>
      <c r="S145" s="131"/>
      <c r="T145" s="131"/>
      <c r="U145" s="131"/>
      <c r="V145" s="131"/>
    </row>
    <row r="146" spans="1:22" ht="68.400000000000006" x14ac:dyDescent="0.25">
      <c r="A146" s="132">
        <v>64</v>
      </c>
      <c r="B146" s="133">
        <v>64</v>
      </c>
      <c r="C146" s="134" t="s">
        <v>185</v>
      </c>
      <c r="D146" s="135" t="s">
        <v>186</v>
      </c>
      <c r="E146" s="136">
        <v>5.36</v>
      </c>
      <c r="F146" s="137">
        <v>2.16</v>
      </c>
      <c r="G146" s="136" t="s">
        <v>187</v>
      </c>
      <c r="H146" s="136" t="s">
        <v>188</v>
      </c>
      <c r="I146" s="136">
        <v>216</v>
      </c>
      <c r="J146" s="136" t="s">
        <v>189</v>
      </c>
      <c r="K146" s="136" t="s">
        <v>190</v>
      </c>
      <c r="L146" s="137">
        <v>2377</v>
      </c>
      <c r="M146" s="137"/>
      <c r="N146" s="137" t="s">
        <v>81</v>
      </c>
      <c r="O146" s="137"/>
      <c r="P146" s="137"/>
      <c r="Q146" s="137"/>
      <c r="R146" s="137"/>
      <c r="S146" s="137"/>
      <c r="T146" s="137"/>
      <c r="U146" s="137"/>
      <c r="V146" s="137" t="s">
        <v>191</v>
      </c>
    </row>
    <row r="147" spans="1:22" ht="34.200000000000003" x14ac:dyDescent="0.25">
      <c r="A147" s="132">
        <v>65</v>
      </c>
      <c r="B147" s="133">
        <v>65</v>
      </c>
      <c r="C147" s="134" t="s">
        <v>192</v>
      </c>
      <c r="D147" s="135" t="s">
        <v>193</v>
      </c>
      <c r="E147" s="136">
        <v>11011</v>
      </c>
      <c r="F147" s="137" t="s">
        <v>194</v>
      </c>
      <c r="G147" s="136"/>
      <c r="H147" s="136">
        <v>110</v>
      </c>
      <c r="I147" s="136" t="s">
        <v>195</v>
      </c>
      <c r="J147" s="136"/>
      <c r="K147" s="136">
        <v>31</v>
      </c>
      <c r="L147" s="137" t="s">
        <v>196</v>
      </c>
      <c r="M147" s="137"/>
      <c r="N147" s="137" t="s">
        <v>120</v>
      </c>
      <c r="O147" s="137"/>
      <c r="P147" s="137"/>
      <c r="Q147" s="137"/>
      <c r="R147" s="137"/>
      <c r="S147" s="137"/>
      <c r="T147" s="137"/>
      <c r="U147" s="137"/>
      <c r="V147" s="137"/>
    </row>
    <row r="148" spans="1:22" ht="57" x14ac:dyDescent="0.25">
      <c r="A148" s="138">
        <v>66</v>
      </c>
      <c r="B148" s="139">
        <v>66</v>
      </c>
      <c r="C148" s="140" t="s">
        <v>74</v>
      </c>
      <c r="D148" s="141" t="s">
        <v>157</v>
      </c>
      <c r="E148" s="142">
        <v>508.07</v>
      </c>
      <c r="F148" s="143" t="s">
        <v>76</v>
      </c>
      <c r="G148" s="142">
        <v>1.03</v>
      </c>
      <c r="H148" s="142" t="s">
        <v>158</v>
      </c>
      <c r="I148" s="142" t="s">
        <v>159</v>
      </c>
      <c r="J148" s="142"/>
      <c r="K148" s="142" t="s">
        <v>160</v>
      </c>
      <c r="L148" s="143" t="s">
        <v>161</v>
      </c>
      <c r="M148" s="143"/>
      <c r="N148" s="143" t="s">
        <v>81</v>
      </c>
      <c r="O148" s="143"/>
      <c r="P148" s="143"/>
      <c r="Q148" s="143"/>
      <c r="R148" s="143"/>
      <c r="S148" s="143"/>
      <c r="T148" s="143"/>
      <c r="U148" s="143"/>
      <c r="V148" s="143"/>
    </row>
    <row r="149" spans="1:22" ht="19.350000000000001" customHeight="1" x14ac:dyDescent="0.25">
      <c r="A149" s="128" t="s">
        <v>333</v>
      </c>
      <c r="B149" s="129"/>
      <c r="C149" s="129"/>
      <c r="D149" s="129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  <c r="R149" s="129"/>
      <c r="S149" s="129"/>
      <c r="T149" s="129"/>
      <c r="U149" s="129"/>
      <c r="V149" s="129"/>
    </row>
    <row r="150" spans="1:22" ht="18.45" customHeight="1" x14ac:dyDescent="0.25">
      <c r="A150" s="130" t="s">
        <v>334</v>
      </c>
      <c r="B150" s="131"/>
      <c r="C150" s="131"/>
      <c r="D150" s="131"/>
      <c r="E150" s="131"/>
      <c r="F150" s="131"/>
      <c r="G150" s="131"/>
      <c r="H150" s="131"/>
      <c r="I150" s="131"/>
      <c r="J150" s="131"/>
      <c r="K150" s="131"/>
      <c r="L150" s="131"/>
      <c r="M150" s="131"/>
      <c r="N150" s="131"/>
      <c r="O150" s="131"/>
      <c r="P150" s="131"/>
      <c r="Q150" s="131"/>
      <c r="R150" s="131"/>
      <c r="S150" s="131"/>
      <c r="T150" s="131"/>
      <c r="U150" s="131"/>
      <c r="V150" s="131"/>
    </row>
    <row r="151" spans="1:22" ht="68.400000000000006" x14ac:dyDescent="0.25">
      <c r="A151" s="132">
        <v>67</v>
      </c>
      <c r="B151" s="133">
        <v>67</v>
      </c>
      <c r="C151" s="134" t="s">
        <v>335</v>
      </c>
      <c r="D151" s="135" t="s">
        <v>336</v>
      </c>
      <c r="E151" s="136">
        <v>6931.68</v>
      </c>
      <c r="F151" s="137" t="s">
        <v>337</v>
      </c>
      <c r="G151" s="136" t="s">
        <v>243</v>
      </c>
      <c r="H151" s="136" t="s">
        <v>338</v>
      </c>
      <c r="I151" s="136" t="s">
        <v>339</v>
      </c>
      <c r="J151" s="136">
        <v>2</v>
      </c>
      <c r="K151" s="136" t="s">
        <v>340</v>
      </c>
      <c r="L151" s="137" t="s">
        <v>341</v>
      </c>
      <c r="M151" s="137"/>
      <c r="N151" s="137" t="s">
        <v>81</v>
      </c>
      <c r="O151" s="137"/>
      <c r="P151" s="137"/>
      <c r="Q151" s="137"/>
      <c r="R151" s="137"/>
      <c r="S151" s="137"/>
      <c r="T151" s="137"/>
      <c r="U151" s="137"/>
      <c r="V151" s="137" t="s">
        <v>342</v>
      </c>
    </row>
    <row r="152" spans="1:22" ht="57" x14ac:dyDescent="0.25">
      <c r="A152" s="132">
        <v>68</v>
      </c>
      <c r="B152" s="133">
        <v>68</v>
      </c>
      <c r="C152" s="134" t="s">
        <v>343</v>
      </c>
      <c r="D152" s="135" t="s">
        <v>344</v>
      </c>
      <c r="E152" s="136">
        <v>50.3</v>
      </c>
      <c r="F152" s="137" t="s">
        <v>345</v>
      </c>
      <c r="G152" s="136"/>
      <c r="H152" s="136">
        <v>20</v>
      </c>
      <c r="I152" s="136" t="s">
        <v>346</v>
      </c>
      <c r="J152" s="136"/>
      <c r="K152" s="136">
        <v>54</v>
      </c>
      <c r="L152" s="137" t="s">
        <v>347</v>
      </c>
      <c r="M152" s="137"/>
      <c r="N152" s="137" t="s">
        <v>120</v>
      </c>
      <c r="O152" s="137"/>
      <c r="P152" s="137"/>
      <c r="Q152" s="137"/>
      <c r="R152" s="137"/>
      <c r="S152" s="137"/>
      <c r="T152" s="137"/>
      <c r="U152" s="137"/>
      <c r="V152" s="137"/>
    </row>
    <row r="153" spans="1:22" ht="34.200000000000003" x14ac:dyDescent="0.25">
      <c r="A153" s="132">
        <v>69</v>
      </c>
      <c r="B153" s="133">
        <v>69</v>
      </c>
      <c r="C153" s="134" t="s">
        <v>348</v>
      </c>
      <c r="D153" s="135" t="s">
        <v>305</v>
      </c>
      <c r="E153" s="136">
        <v>2.41</v>
      </c>
      <c r="F153" s="137" t="s">
        <v>349</v>
      </c>
      <c r="G153" s="136"/>
      <c r="H153" s="136">
        <v>14</v>
      </c>
      <c r="I153" s="136" t="s">
        <v>350</v>
      </c>
      <c r="J153" s="136"/>
      <c r="K153" s="136">
        <v>105</v>
      </c>
      <c r="L153" s="137" t="s">
        <v>351</v>
      </c>
      <c r="M153" s="137"/>
      <c r="N153" s="137" t="s">
        <v>120</v>
      </c>
      <c r="O153" s="137"/>
      <c r="P153" s="137"/>
      <c r="Q153" s="137"/>
      <c r="R153" s="137"/>
      <c r="S153" s="137"/>
      <c r="T153" s="137"/>
      <c r="U153" s="137"/>
      <c r="V153" s="137"/>
    </row>
    <row r="154" spans="1:22" ht="34.200000000000003" x14ac:dyDescent="0.25">
      <c r="A154" s="132">
        <v>70</v>
      </c>
      <c r="B154" s="133">
        <v>70</v>
      </c>
      <c r="C154" s="134" t="s">
        <v>352</v>
      </c>
      <c r="D154" s="135" t="s">
        <v>344</v>
      </c>
      <c r="E154" s="136">
        <v>77.7</v>
      </c>
      <c r="F154" s="137" t="s">
        <v>353</v>
      </c>
      <c r="G154" s="136"/>
      <c r="H154" s="136">
        <v>31</v>
      </c>
      <c r="I154" s="136" t="s">
        <v>196</v>
      </c>
      <c r="J154" s="136"/>
      <c r="K154" s="136">
        <v>145</v>
      </c>
      <c r="L154" s="137" t="s">
        <v>354</v>
      </c>
      <c r="M154" s="137"/>
      <c r="N154" s="137" t="s">
        <v>120</v>
      </c>
      <c r="O154" s="137"/>
      <c r="P154" s="137"/>
      <c r="Q154" s="137"/>
      <c r="R154" s="137"/>
      <c r="S154" s="137"/>
      <c r="T154" s="137"/>
      <c r="U154" s="137"/>
      <c r="V154" s="137"/>
    </row>
    <row r="155" spans="1:22" ht="18.45" customHeight="1" x14ac:dyDescent="0.25">
      <c r="A155" s="130" t="s">
        <v>355</v>
      </c>
      <c r="B155" s="131"/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  <c r="O155" s="131"/>
      <c r="P155" s="131"/>
      <c r="Q155" s="131"/>
      <c r="R155" s="131"/>
      <c r="S155" s="131"/>
      <c r="T155" s="131"/>
      <c r="U155" s="131"/>
      <c r="V155" s="131"/>
    </row>
    <row r="156" spans="1:22" ht="68.400000000000006" x14ac:dyDescent="0.25">
      <c r="A156" s="132">
        <v>71</v>
      </c>
      <c r="B156" s="133">
        <v>71</v>
      </c>
      <c r="C156" s="134" t="s">
        <v>144</v>
      </c>
      <c r="D156" s="135" t="s">
        <v>145</v>
      </c>
      <c r="E156" s="136">
        <v>2250.2399999999998</v>
      </c>
      <c r="F156" s="137" t="s">
        <v>91</v>
      </c>
      <c r="G156" s="136" t="s">
        <v>92</v>
      </c>
      <c r="H156" s="136" t="s">
        <v>146</v>
      </c>
      <c r="I156" s="136" t="s">
        <v>147</v>
      </c>
      <c r="J156" s="136"/>
      <c r="K156" s="136" t="s">
        <v>148</v>
      </c>
      <c r="L156" s="137" t="s">
        <v>149</v>
      </c>
      <c r="M156" s="137"/>
      <c r="N156" s="137" t="s">
        <v>81</v>
      </c>
      <c r="O156" s="137"/>
      <c r="P156" s="137"/>
      <c r="Q156" s="137"/>
      <c r="R156" s="137"/>
      <c r="S156" s="137"/>
      <c r="T156" s="137"/>
      <c r="U156" s="137"/>
      <c r="V156" s="137"/>
    </row>
    <row r="157" spans="1:22" ht="91.2" x14ac:dyDescent="0.25">
      <c r="A157" s="132">
        <v>72</v>
      </c>
      <c r="B157" s="133">
        <v>72</v>
      </c>
      <c r="C157" s="134" t="s">
        <v>356</v>
      </c>
      <c r="D157" s="135" t="s">
        <v>357</v>
      </c>
      <c r="E157" s="136">
        <v>1119.57</v>
      </c>
      <c r="F157" s="137" t="s">
        <v>358</v>
      </c>
      <c r="G157" s="136" t="s">
        <v>359</v>
      </c>
      <c r="H157" s="136" t="s">
        <v>360</v>
      </c>
      <c r="I157" s="136">
        <v>4</v>
      </c>
      <c r="J157" s="136"/>
      <c r="K157" s="136" t="s">
        <v>361</v>
      </c>
      <c r="L157" s="137" t="s">
        <v>362</v>
      </c>
      <c r="M157" s="137"/>
      <c r="N157" s="137" t="s">
        <v>81</v>
      </c>
      <c r="O157" s="137"/>
      <c r="P157" s="137"/>
      <c r="Q157" s="137"/>
      <c r="R157" s="137"/>
      <c r="S157" s="137"/>
      <c r="T157" s="137"/>
      <c r="U157" s="137"/>
      <c r="V157" s="137">
        <v>1</v>
      </c>
    </row>
    <row r="158" spans="1:22" ht="79.8" x14ac:dyDescent="0.25">
      <c r="A158" s="132">
        <v>73</v>
      </c>
      <c r="B158" s="133">
        <v>73</v>
      </c>
      <c r="C158" s="134" t="s">
        <v>363</v>
      </c>
      <c r="D158" s="135" t="s">
        <v>364</v>
      </c>
      <c r="E158" s="136">
        <v>12.3</v>
      </c>
      <c r="F158" s="137" t="s">
        <v>365</v>
      </c>
      <c r="G158" s="136"/>
      <c r="H158" s="136">
        <v>5</v>
      </c>
      <c r="I158" s="136" t="s">
        <v>366</v>
      </c>
      <c r="J158" s="136"/>
      <c r="K158" s="136">
        <v>17</v>
      </c>
      <c r="L158" s="137" t="s">
        <v>367</v>
      </c>
      <c r="M158" s="137"/>
      <c r="N158" s="137" t="s">
        <v>120</v>
      </c>
      <c r="O158" s="137"/>
      <c r="P158" s="137"/>
      <c r="Q158" s="137"/>
      <c r="R158" s="137"/>
      <c r="S158" s="137"/>
      <c r="T158" s="137"/>
      <c r="U158" s="137"/>
      <c r="V158" s="137"/>
    </row>
    <row r="159" spans="1:22" ht="18.45" customHeight="1" x14ac:dyDescent="0.25">
      <c r="A159" s="130" t="s">
        <v>125</v>
      </c>
      <c r="B159" s="131"/>
      <c r="C159" s="131"/>
      <c r="D159" s="131"/>
      <c r="E159" s="131"/>
      <c r="F159" s="131"/>
      <c r="G159" s="131"/>
      <c r="H159" s="131"/>
      <c r="I159" s="131"/>
      <c r="J159" s="131"/>
      <c r="K159" s="131"/>
      <c r="L159" s="131"/>
      <c r="M159" s="131"/>
      <c r="N159" s="131"/>
      <c r="O159" s="131"/>
      <c r="P159" s="131"/>
      <c r="Q159" s="131"/>
      <c r="R159" s="131"/>
      <c r="S159" s="131"/>
      <c r="T159" s="131"/>
      <c r="U159" s="131"/>
      <c r="V159" s="131"/>
    </row>
    <row r="160" spans="1:22" ht="57" x14ac:dyDescent="0.25">
      <c r="A160" s="138">
        <v>74</v>
      </c>
      <c r="B160" s="139">
        <v>74</v>
      </c>
      <c r="C160" s="140" t="s">
        <v>74</v>
      </c>
      <c r="D160" s="141" t="s">
        <v>157</v>
      </c>
      <c r="E160" s="142">
        <v>508.07</v>
      </c>
      <c r="F160" s="143" t="s">
        <v>76</v>
      </c>
      <c r="G160" s="142">
        <v>1.03</v>
      </c>
      <c r="H160" s="142" t="s">
        <v>158</v>
      </c>
      <c r="I160" s="142" t="s">
        <v>159</v>
      </c>
      <c r="J160" s="142"/>
      <c r="K160" s="142" t="s">
        <v>160</v>
      </c>
      <c r="L160" s="143" t="s">
        <v>161</v>
      </c>
      <c r="M160" s="143"/>
      <c r="N160" s="143" t="s">
        <v>81</v>
      </c>
      <c r="O160" s="143"/>
      <c r="P160" s="143"/>
      <c r="Q160" s="143"/>
      <c r="R160" s="143"/>
      <c r="S160" s="143"/>
      <c r="T160" s="143"/>
      <c r="U160" s="143"/>
      <c r="V160" s="143"/>
    </row>
    <row r="161" spans="1:22" ht="19.350000000000001" customHeight="1" x14ac:dyDescent="0.25">
      <c r="A161" s="128" t="s">
        <v>368</v>
      </c>
      <c r="B161" s="129"/>
      <c r="C161" s="129"/>
      <c r="D161" s="129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  <c r="R161" s="129"/>
      <c r="S161" s="129"/>
      <c r="T161" s="129"/>
      <c r="U161" s="129"/>
      <c r="V161" s="129"/>
    </row>
    <row r="162" spans="1:22" ht="18.45" customHeight="1" x14ac:dyDescent="0.25">
      <c r="A162" s="130" t="s">
        <v>369</v>
      </c>
      <c r="B162" s="131"/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  <c r="O162" s="131"/>
      <c r="P162" s="131"/>
      <c r="Q162" s="131"/>
      <c r="R162" s="131"/>
      <c r="S162" s="131"/>
      <c r="T162" s="131"/>
      <c r="U162" s="131"/>
      <c r="V162" s="131"/>
    </row>
    <row r="163" spans="1:22" ht="57" x14ac:dyDescent="0.25">
      <c r="A163" s="132">
        <v>75</v>
      </c>
      <c r="B163" s="133">
        <v>75</v>
      </c>
      <c r="C163" s="134" t="s">
        <v>74</v>
      </c>
      <c r="D163" s="135" t="s">
        <v>157</v>
      </c>
      <c r="E163" s="136">
        <v>508.07</v>
      </c>
      <c r="F163" s="137" t="s">
        <v>76</v>
      </c>
      <c r="G163" s="136">
        <v>1.03</v>
      </c>
      <c r="H163" s="136" t="s">
        <v>158</v>
      </c>
      <c r="I163" s="136" t="s">
        <v>159</v>
      </c>
      <c r="J163" s="136"/>
      <c r="K163" s="136" t="s">
        <v>160</v>
      </c>
      <c r="L163" s="137" t="s">
        <v>161</v>
      </c>
      <c r="M163" s="137"/>
      <c r="N163" s="137" t="s">
        <v>81</v>
      </c>
      <c r="O163" s="137"/>
      <c r="P163" s="137"/>
      <c r="Q163" s="137"/>
      <c r="R163" s="137"/>
      <c r="S163" s="137"/>
      <c r="T163" s="137"/>
      <c r="U163" s="137"/>
      <c r="V163" s="137"/>
    </row>
    <row r="164" spans="1:22" ht="18.45" customHeight="1" x14ac:dyDescent="0.25">
      <c r="A164" s="130" t="s">
        <v>370</v>
      </c>
      <c r="B164" s="131"/>
      <c r="C164" s="131"/>
      <c r="D164" s="131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131"/>
      <c r="P164" s="131"/>
      <c r="Q164" s="131"/>
      <c r="R164" s="131"/>
      <c r="S164" s="131"/>
      <c r="T164" s="131"/>
      <c r="U164" s="131"/>
      <c r="V164" s="131"/>
    </row>
    <row r="165" spans="1:22" ht="57" x14ac:dyDescent="0.25">
      <c r="A165" s="132">
        <v>76</v>
      </c>
      <c r="B165" s="133">
        <v>76</v>
      </c>
      <c r="C165" s="134" t="s">
        <v>74</v>
      </c>
      <c r="D165" s="135" t="s">
        <v>157</v>
      </c>
      <c r="E165" s="136">
        <v>508.07</v>
      </c>
      <c r="F165" s="137" t="s">
        <v>76</v>
      </c>
      <c r="G165" s="136">
        <v>1.03</v>
      </c>
      <c r="H165" s="136" t="s">
        <v>158</v>
      </c>
      <c r="I165" s="136" t="s">
        <v>159</v>
      </c>
      <c r="J165" s="136"/>
      <c r="K165" s="136" t="s">
        <v>160</v>
      </c>
      <c r="L165" s="137" t="s">
        <v>161</v>
      </c>
      <c r="M165" s="137"/>
      <c r="N165" s="137" t="s">
        <v>81</v>
      </c>
      <c r="O165" s="137"/>
      <c r="P165" s="137"/>
      <c r="Q165" s="137"/>
      <c r="R165" s="137"/>
      <c r="S165" s="137"/>
      <c r="T165" s="137"/>
      <c r="U165" s="137"/>
      <c r="V165" s="137"/>
    </row>
    <row r="166" spans="1:22" ht="18.45" customHeight="1" x14ac:dyDescent="0.25">
      <c r="A166" s="130" t="s">
        <v>371</v>
      </c>
      <c r="B166" s="131"/>
      <c r="C166" s="131"/>
      <c r="D166" s="131"/>
      <c r="E166" s="131"/>
      <c r="F166" s="131"/>
      <c r="G166" s="131"/>
      <c r="H166" s="131"/>
      <c r="I166" s="131"/>
      <c r="J166" s="131"/>
      <c r="K166" s="131"/>
      <c r="L166" s="131"/>
      <c r="M166" s="131"/>
      <c r="N166" s="131"/>
      <c r="O166" s="131"/>
      <c r="P166" s="131"/>
      <c r="Q166" s="131"/>
      <c r="R166" s="131"/>
      <c r="S166" s="131"/>
      <c r="T166" s="131"/>
      <c r="U166" s="131"/>
      <c r="V166" s="131"/>
    </row>
    <row r="167" spans="1:22" ht="68.400000000000006" x14ac:dyDescent="0.25">
      <c r="A167" s="132">
        <v>77</v>
      </c>
      <c r="B167" s="133">
        <v>77</v>
      </c>
      <c r="C167" s="134" t="s">
        <v>267</v>
      </c>
      <c r="D167" s="135" t="s">
        <v>145</v>
      </c>
      <c r="E167" s="136">
        <v>1010.59</v>
      </c>
      <c r="F167" s="137" t="s">
        <v>268</v>
      </c>
      <c r="G167" s="136">
        <v>5.16</v>
      </c>
      <c r="H167" s="136" t="s">
        <v>269</v>
      </c>
      <c r="I167" s="136" t="s">
        <v>270</v>
      </c>
      <c r="J167" s="136"/>
      <c r="K167" s="136" t="s">
        <v>271</v>
      </c>
      <c r="L167" s="137" t="s">
        <v>272</v>
      </c>
      <c r="M167" s="137"/>
      <c r="N167" s="137" t="s">
        <v>81</v>
      </c>
      <c r="O167" s="137"/>
      <c r="P167" s="137"/>
      <c r="Q167" s="137"/>
      <c r="R167" s="137"/>
      <c r="S167" s="137"/>
      <c r="T167" s="137"/>
      <c r="U167" s="137"/>
      <c r="V167" s="137">
        <v>1</v>
      </c>
    </row>
    <row r="168" spans="1:22" ht="45.6" x14ac:dyDescent="0.25">
      <c r="A168" s="132">
        <v>78</v>
      </c>
      <c r="B168" s="133">
        <v>78</v>
      </c>
      <c r="C168" s="134" t="s">
        <v>273</v>
      </c>
      <c r="D168" s="135" t="s">
        <v>254</v>
      </c>
      <c r="E168" s="136">
        <v>43.5</v>
      </c>
      <c r="F168" s="137" t="s">
        <v>274</v>
      </c>
      <c r="G168" s="136"/>
      <c r="H168" s="136">
        <v>44</v>
      </c>
      <c r="I168" s="136" t="s">
        <v>275</v>
      </c>
      <c r="J168" s="136"/>
      <c r="K168" s="136">
        <v>116</v>
      </c>
      <c r="L168" s="137" t="s">
        <v>276</v>
      </c>
      <c r="M168" s="137"/>
      <c r="N168" s="137" t="s">
        <v>120</v>
      </c>
      <c r="O168" s="137"/>
      <c r="P168" s="137"/>
      <c r="Q168" s="137"/>
      <c r="R168" s="137"/>
      <c r="S168" s="137"/>
      <c r="T168" s="137"/>
      <c r="U168" s="137"/>
      <c r="V168" s="137"/>
    </row>
    <row r="169" spans="1:22" ht="45.6" x14ac:dyDescent="0.25">
      <c r="A169" s="132">
        <v>79</v>
      </c>
      <c r="B169" s="133">
        <v>79</v>
      </c>
      <c r="C169" s="134" t="s">
        <v>372</v>
      </c>
      <c r="D169" s="135" t="s">
        <v>254</v>
      </c>
      <c r="E169" s="136">
        <v>29.3</v>
      </c>
      <c r="F169" s="137" t="s">
        <v>373</v>
      </c>
      <c r="G169" s="136"/>
      <c r="H169" s="136">
        <v>29</v>
      </c>
      <c r="I169" s="136" t="s">
        <v>374</v>
      </c>
      <c r="J169" s="136"/>
      <c r="K169" s="136">
        <v>75</v>
      </c>
      <c r="L169" s="137" t="s">
        <v>375</v>
      </c>
      <c r="M169" s="137"/>
      <c r="N169" s="137" t="s">
        <v>120</v>
      </c>
      <c r="O169" s="137"/>
      <c r="P169" s="137"/>
      <c r="Q169" s="137"/>
      <c r="R169" s="137"/>
      <c r="S169" s="137"/>
      <c r="T169" s="137"/>
      <c r="U169" s="137"/>
      <c r="V169" s="137"/>
    </row>
    <row r="170" spans="1:22" ht="68.400000000000006" x14ac:dyDescent="0.25">
      <c r="A170" s="132">
        <v>80</v>
      </c>
      <c r="B170" s="133">
        <v>80</v>
      </c>
      <c r="C170" s="134" t="s">
        <v>215</v>
      </c>
      <c r="D170" s="135" t="s">
        <v>90</v>
      </c>
      <c r="E170" s="136">
        <v>1327.37</v>
      </c>
      <c r="F170" s="137" t="s">
        <v>216</v>
      </c>
      <c r="G170" s="136">
        <v>12.38</v>
      </c>
      <c r="H170" s="136" t="s">
        <v>376</v>
      </c>
      <c r="I170" s="136" t="s">
        <v>377</v>
      </c>
      <c r="J170" s="136"/>
      <c r="K170" s="136" t="s">
        <v>378</v>
      </c>
      <c r="L170" s="137" t="s">
        <v>379</v>
      </c>
      <c r="M170" s="137"/>
      <c r="N170" s="137" t="s">
        <v>81</v>
      </c>
      <c r="O170" s="137"/>
      <c r="P170" s="137"/>
      <c r="Q170" s="137"/>
      <c r="R170" s="137"/>
      <c r="S170" s="137"/>
      <c r="T170" s="137"/>
      <c r="U170" s="137"/>
      <c r="V170" s="137">
        <v>1</v>
      </c>
    </row>
    <row r="171" spans="1:22" ht="45.6" x14ac:dyDescent="0.25">
      <c r="A171" s="132">
        <v>81</v>
      </c>
      <c r="B171" s="133">
        <v>81</v>
      </c>
      <c r="C171" s="134" t="s">
        <v>253</v>
      </c>
      <c r="D171" s="135" t="s">
        <v>254</v>
      </c>
      <c r="E171" s="136">
        <v>92.47</v>
      </c>
      <c r="F171" s="137" t="s">
        <v>255</v>
      </c>
      <c r="G171" s="136"/>
      <c r="H171" s="136">
        <v>92</v>
      </c>
      <c r="I171" s="136" t="s">
        <v>256</v>
      </c>
      <c r="J171" s="136"/>
      <c r="K171" s="136">
        <v>305</v>
      </c>
      <c r="L171" s="137" t="s">
        <v>257</v>
      </c>
      <c r="M171" s="137"/>
      <c r="N171" s="137" t="s">
        <v>120</v>
      </c>
      <c r="O171" s="137"/>
      <c r="P171" s="137"/>
      <c r="Q171" s="137"/>
      <c r="R171" s="137"/>
      <c r="S171" s="137"/>
      <c r="T171" s="137"/>
      <c r="U171" s="137"/>
      <c r="V171" s="137"/>
    </row>
    <row r="172" spans="1:22" ht="18.45" customHeight="1" x14ac:dyDescent="0.25">
      <c r="A172" s="130" t="s">
        <v>380</v>
      </c>
      <c r="B172" s="131"/>
      <c r="C172" s="131"/>
      <c r="D172" s="131"/>
      <c r="E172" s="131"/>
      <c r="F172" s="131"/>
      <c r="G172" s="131"/>
      <c r="H172" s="131"/>
      <c r="I172" s="131"/>
      <c r="J172" s="131"/>
      <c r="K172" s="131"/>
      <c r="L172" s="131"/>
      <c r="M172" s="131"/>
      <c r="N172" s="131"/>
      <c r="O172" s="131"/>
      <c r="P172" s="131"/>
      <c r="Q172" s="131"/>
      <c r="R172" s="131"/>
      <c r="S172" s="131"/>
      <c r="T172" s="131"/>
      <c r="U172" s="131"/>
      <c r="V172" s="131"/>
    </row>
    <row r="173" spans="1:22" ht="79.8" x14ac:dyDescent="0.25">
      <c r="A173" s="132">
        <v>82</v>
      </c>
      <c r="B173" s="133">
        <v>82</v>
      </c>
      <c r="C173" s="134" t="s">
        <v>381</v>
      </c>
      <c r="D173" s="135" t="s">
        <v>357</v>
      </c>
      <c r="E173" s="136">
        <v>3591.9</v>
      </c>
      <c r="F173" s="137" t="s">
        <v>382</v>
      </c>
      <c r="G173" s="136" t="s">
        <v>383</v>
      </c>
      <c r="H173" s="136" t="s">
        <v>384</v>
      </c>
      <c r="I173" s="136" t="s">
        <v>385</v>
      </c>
      <c r="J173" s="136"/>
      <c r="K173" s="136" t="s">
        <v>386</v>
      </c>
      <c r="L173" s="137" t="s">
        <v>387</v>
      </c>
      <c r="M173" s="137"/>
      <c r="N173" s="137" t="s">
        <v>81</v>
      </c>
      <c r="O173" s="137"/>
      <c r="P173" s="137"/>
      <c r="Q173" s="137"/>
      <c r="R173" s="137"/>
      <c r="S173" s="137"/>
      <c r="T173" s="137"/>
      <c r="U173" s="137"/>
      <c r="V173" s="137">
        <v>1</v>
      </c>
    </row>
    <row r="174" spans="1:22" ht="18.45" customHeight="1" x14ac:dyDescent="0.25">
      <c r="A174" s="130" t="s">
        <v>388</v>
      </c>
      <c r="B174" s="131"/>
      <c r="C174" s="131"/>
      <c r="D174" s="131"/>
      <c r="E174" s="131"/>
      <c r="F174" s="131"/>
      <c r="G174" s="131"/>
      <c r="H174" s="131"/>
      <c r="I174" s="131"/>
      <c r="J174" s="131"/>
      <c r="K174" s="131"/>
      <c r="L174" s="131"/>
      <c r="M174" s="131"/>
      <c r="N174" s="131"/>
      <c r="O174" s="131"/>
      <c r="P174" s="131"/>
      <c r="Q174" s="131"/>
      <c r="R174" s="131"/>
      <c r="S174" s="131"/>
      <c r="T174" s="131"/>
      <c r="U174" s="131"/>
      <c r="V174" s="131"/>
    </row>
    <row r="175" spans="1:22" ht="68.400000000000006" x14ac:dyDescent="0.25">
      <c r="A175" s="132">
        <v>83</v>
      </c>
      <c r="B175" s="133">
        <v>83</v>
      </c>
      <c r="C175" s="134" t="s">
        <v>389</v>
      </c>
      <c r="D175" s="135" t="s">
        <v>90</v>
      </c>
      <c r="E175" s="136">
        <v>1327.37</v>
      </c>
      <c r="F175" s="137" t="s">
        <v>216</v>
      </c>
      <c r="G175" s="136">
        <v>12.38</v>
      </c>
      <c r="H175" s="136" t="s">
        <v>376</v>
      </c>
      <c r="I175" s="136" t="s">
        <v>377</v>
      </c>
      <c r="J175" s="136"/>
      <c r="K175" s="136" t="s">
        <v>378</v>
      </c>
      <c r="L175" s="137" t="s">
        <v>379</v>
      </c>
      <c r="M175" s="137"/>
      <c r="N175" s="137" t="s">
        <v>81</v>
      </c>
      <c r="O175" s="137"/>
      <c r="P175" s="137"/>
      <c r="Q175" s="137"/>
      <c r="R175" s="137"/>
      <c r="S175" s="137"/>
      <c r="T175" s="137"/>
      <c r="U175" s="137"/>
      <c r="V175" s="137">
        <v>1</v>
      </c>
    </row>
    <row r="176" spans="1:22" ht="68.400000000000006" x14ac:dyDescent="0.25">
      <c r="A176" s="138">
        <v>84</v>
      </c>
      <c r="B176" s="139">
        <v>84</v>
      </c>
      <c r="C176" s="140" t="s">
        <v>390</v>
      </c>
      <c r="D176" s="141" t="s">
        <v>254</v>
      </c>
      <c r="E176" s="142">
        <v>30.4</v>
      </c>
      <c r="F176" s="143" t="s">
        <v>391</v>
      </c>
      <c r="G176" s="142"/>
      <c r="H176" s="142">
        <v>30</v>
      </c>
      <c r="I176" s="142" t="s">
        <v>392</v>
      </c>
      <c r="J176" s="142"/>
      <c r="K176" s="142">
        <v>95</v>
      </c>
      <c r="L176" s="143" t="s">
        <v>393</v>
      </c>
      <c r="M176" s="143"/>
      <c r="N176" s="143" t="s">
        <v>120</v>
      </c>
      <c r="O176" s="143"/>
      <c r="P176" s="143"/>
      <c r="Q176" s="143"/>
      <c r="R176" s="143"/>
      <c r="S176" s="143"/>
      <c r="T176" s="143"/>
      <c r="U176" s="143"/>
      <c r="V176" s="143"/>
    </row>
    <row r="177" spans="1:22" ht="19.350000000000001" customHeight="1" x14ac:dyDescent="0.25">
      <c r="A177" s="128" t="s">
        <v>394</v>
      </c>
      <c r="B177" s="129"/>
      <c r="C177" s="129"/>
      <c r="D177" s="129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  <c r="R177" s="129"/>
      <c r="S177" s="129"/>
      <c r="T177" s="129"/>
      <c r="U177" s="129"/>
      <c r="V177" s="129"/>
    </row>
    <row r="178" spans="1:22" ht="18.45" customHeight="1" x14ac:dyDescent="0.25">
      <c r="A178" s="130" t="s">
        <v>395</v>
      </c>
      <c r="B178" s="131"/>
      <c r="C178" s="131"/>
      <c r="D178" s="131"/>
      <c r="E178" s="131"/>
      <c r="F178" s="131"/>
      <c r="G178" s="131"/>
      <c r="H178" s="131"/>
      <c r="I178" s="131"/>
      <c r="J178" s="131"/>
      <c r="K178" s="131"/>
      <c r="L178" s="131"/>
      <c r="M178" s="131"/>
      <c r="N178" s="131"/>
      <c r="O178" s="131"/>
      <c r="P178" s="131"/>
      <c r="Q178" s="131"/>
      <c r="R178" s="131"/>
      <c r="S178" s="131"/>
      <c r="T178" s="131"/>
      <c r="U178" s="131"/>
      <c r="V178" s="131"/>
    </row>
    <row r="179" spans="1:22" ht="79.8" x14ac:dyDescent="0.25">
      <c r="A179" s="132">
        <v>85</v>
      </c>
      <c r="B179" s="133">
        <v>85</v>
      </c>
      <c r="C179" s="134" t="s">
        <v>396</v>
      </c>
      <c r="D179" s="135" t="s">
        <v>90</v>
      </c>
      <c r="E179" s="136">
        <v>2150.2399999999998</v>
      </c>
      <c r="F179" s="137" t="s">
        <v>397</v>
      </c>
      <c r="G179" s="136" t="s">
        <v>92</v>
      </c>
      <c r="H179" s="136" t="s">
        <v>398</v>
      </c>
      <c r="I179" s="136" t="s">
        <v>399</v>
      </c>
      <c r="J179" s="136"/>
      <c r="K179" s="136" t="s">
        <v>400</v>
      </c>
      <c r="L179" s="137" t="s">
        <v>401</v>
      </c>
      <c r="M179" s="137"/>
      <c r="N179" s="137" t="s">
        <v>81</v>
      </c>
      <c r="O179" s="137"/>
      <c r="P179" s="137"/>
      <c r="Q179" s="137"/>
      <c r="R179" s="137"/>
      <c r="S179" s="137"/>
      <c r="T179" s="137"/>
      <c r="U179" s="137"/>
      <c r="V179" s="137"/>
    </row>
    <row r="180" spans="1:22" ht="18.45" customHeight="1" x14ac:dyDescent="0.25">
      <c r="A180" s="130" t="s">
        <v>402</v>
      </c>
      <c r="B180" s="131"/>
      <c r="C180" s="131"/>
      <c r="D180" s="131"/>
      <c r="E180" s="131"/>
      <c r="F180" s="131"/>
      <c r="G180" s="131"/>
      <c r="H180" s="131"/>
      <c r="I180" s="131"/>
      <c r="J180" s="131"/>
      <c r="K180" s="131"/>
      <c r="L180" s="131"/>
      <c r="M180" s="131"/>
      <c r="N180" s="131"/>
      <c r="O180" s="131"/>
      <c r="P180" s="131"/>
      <c r="Q180" s="131"/>
      <c r="R180" s="131"/>
      <c r="S180" s="131"/>
      <c r="T180" s="131"/>
      <c r="U180" s="131"/>
      <c r="V180" s="131"/>
    </row>
    <row r="181" spans="1:22" ht="57" x14ac:dyDescent="0.25">
      <c r="A181" s="132">
        <v>86</v>
      </c>
      <c r="B181" s="133">
        <v>86</v>
      </c>
      <c r="C181" s="134" t="s">
        <v>74</v>
      </c>
      <c r="D181" s="135" t="s">
        <v>403</v>
      </c>
      <c r="E181" s="136">
        <v>508.07</v>
      </c>
      <c r="F181" s="137" t="s">
        <v>76</v>
      </c>
      <c r="G181" s="136">
        <v>1.03</v>
      </c>
      <c r="H181" s="136" t="s">
        <v>404</v>
      </c>
      <c r="I181" s="136" t="s">
        <v>405</v>
      </c>
      <c r="J181" s="136"/>
      <c r="K181" s="136" t="s">
        <v>406</v>
      </c>
      <c r="L181" s="137" t="s">
        <v>407</v>
      </c>
      <c r="M181" s="137"/>
      <c r="N181" s="137" t="s">
        <v>81</v>
      </c>
      <c r="O181" s="137"/>
      <c r="P181" s="137"/>
      <c r="Q181" s="137"/>
      <c r="R181" s="137"/>
      <c r="S181" s="137"/>
      <c r="T181" s="137"/>
      <c r="U181" s="137"/>
      <c r="V181" s="137">
        <v>2</v>
      </c>
    </row>
    <row r="182" spans="1:22" ht="18.45" customHeight="1" x14ac:dyDescent="0.25">
      <c r="A182" s="130" t="s">
        <v>408</v>
      </c>
      <c r="B182" s="131"/>
      <c r="C182" s="131"/>
      <c r="D182" s="131"/>
      <c r="E182" s="131"/>
      <c r="F182" s="131"/>
      <c r="G182" s="131"/>
      <c r="H182" s="131"/>
      <c r="I182" s="131"/>
      <c r="J182" s="131"/>
      <c r="K182" s="131"/>
      <c r="L182" s="131"/>
      <c r="M182" s="131"/>
      <c r="N182" s="131"/>
      <c r="O182" s="131"/>
      <c r="P182" s="131"/>
      <c r="Q182" s="131"/>
      <c r="R182" s="131"/>
      <c r="S182" s="131"/>
      <c r="T182" s="131"/>
      <c r="U182" s="131"/>
      <c r="V182" s="131"/>
    </row>
    <row r="183" spans="1:22" ht="68.400000000000006" x14ac:dyDescent="0.25">
      <c r="A183" s="132">
        <v>87</v>
      </c>
      <c r="B183" s="133">
        <v>87</v>
      </c>
      <c r="C183" s="134" t="s">
        <v>335</v>
      </c>
      <c r="D183" s="135" t="s">
        <v>336</v>
      </c>
      <c r="E183" s="136">
        <v>6931.68</v>
      </c>
      <c r="F183" s="137" t="s">
        <v>337</v>
      </c>
      <c r="G183" s="136" t="s">
        <v>243</v>
      </c>
      <c r="H183" s="136" t="s">
        <v>338</v>
      </c>
      <c r="I183" s="136" t="s">
        <v>339</v>
      </c>
      <c r="J183" s="136">
        <v>2</v>
      </c>
      <c r="K183" s="136" t="s">
        <v>340</v>
      </c>
      <c r="L183" s="137" t="s">
        <v>341</v>
      </c>
      <c r="M183" s="137"/>
      <c r="N183" s="137" t="s">
        <v>81</v>
      </c>
      <c r="O183" s="137"/>
      <c r="P183" s="137"/>
      <c r="Q183" s="137"/>
      <c r="R183" s="137"/>
      <c r="S183" s="137"/>
      <c r="T183" s="137"/>
      <c r="U183" s="137"/>
      <c r="V183" s="137" t="s">
        <v>342</v>
      </c>
    </row>
    <row r="184" spans="1:22" ht="57" x14ac:dyDescent="0.25">
      <c r="A184" s="132">
        <v>88</v>
      </c>
      <c r="B184" s="133">
        <v>88</v>
      </c>
      <c r="C184" s="134" t="s">
        <v>343</v>
      </c>
      <c r="D184" s="135" t="s">
        <v>344</v>
      </c>
      <c r="E184" s="136">
        <v>50.3</v>
      </c>
      <c r="F184" s="137" t="s">
        <v>345</v>
      </c>
      <c r="G184" s="136"/>
      <c r="H184" s="136">
        <v>20</v>
      </c>
      <c r="I184" s="136" t="s">
        <v>346</v>
      </c>
      <c r="J184" s="136"/>
      <c r="K184" s="136">
        <v>54</v>
      </c>
      <c r="L184" s="137" t="s">
        <v>347</v>
      </c>
      <c r="M184" s="137"/>
      <c r="N184" s="137" t="s">
        <v>120</v>
      </c>
      <c r="O184" s="137"/>
      <c r="P184" s="137"/>
      <c r="Q184" s="137"/>
      <c r="R184" s="137"/>
      <c r="S184" s="137"/>
      <c r="T184" s="137"/>
      <c r="U184" s="137"/>
      <c r="V184" s="137"/>
    </row>
    <row r="185" spans="1:22" ht="34.200000000000003" x14ac:dyDescent="0.25">
      <c r="A185" s="132">
        <v>89</v>
      </c>
      <c r="B185" s="133">
        <v>89</v>
      </c>
      <c r="C185" s="134" t="s">
        <v>348</v>
      </c>
      <c r="D185" s="135" t="s">
        <v>305</v>
      </c>
      <c r="E185" s="136">
        <v>2.41</v>
      </c>
      <c r="F185" s="137" t="s">
        <v>349</v>
      </c>
      <c r="G185" s="136"/>
      <c r="H185" s="136">
        <v>14</v>
      </c>
      <c r="I185" s="136" t="s">
        <v>350</v>
      </c>
      <c r="J185" s="136"/>
      <c r="K185" s="136">
        <v>105</v>
      </c>
      <c r="L185" s="137" t="s">
        <v>351</v>
      </c>
      <c r="M185" s="137"/>
      <c r="N185" s="137" t="s">
        <v>120</v>
      </c>
      <c r="O185" s="137"/>
      <c r="P185" s="137"/>
      <c r="Q185" s="137"/>
      <c r="R185" s="137"/>
      <c r="S185" s="137"/>
      <c r="T185" s="137"/>
      <c r="U185" s="137"/>
      <c r="V185" s="137"/>
    </row>
    <row r="186" spans="1:22" ht="34.200000000000003" x14ac:dyDescent="0.25">
      <c r="A186" s="132">
        <v>90</v>
      </c>
      <c r="B186" s="133">
        <v>90</v>
      </c>
      <c r="C186" s="134" t="s">
        <v>352</v>
      </c>
      <c r="D186" s="135" t="s">
        <v>344</v>
      </c>
      <c r="E186" s="136">
        <v>77.7</v>
      </c>
      <c r="F186" s="137" t="s">
        <v>353</v>
      </c>
      <c r="G186" s="136"/>
      <c r="H186" s="136">
        <v>31</v>
      </c>
      <c r="I186" s="136" t="s">
        <v>196</v>
      </c>
      <c r="J186" s="136"/>
      <c r="K186" s="136">
        <v>145</v>
      </c>
      <c r="L186" s="137" t="s">
        <v>354</v>
      </c>
      <c r="M186" s="137"/>
      <c r="N186" s="137" t="s">
        <v>120</v>
      </c>
      <c r="O186" s="137"/>
      <c r="P186" s="137"/>
      <c r="Q186" s="137"/>
      <c r="R186" s="137"/>
      <c r="S186" s="137"/>
      <c r="T186" s="137"/>
      <c r="U186" s="137"/>
      <c r="V186" s="137"/>
    </row>
    <row r="187" spans="1:22" ht="18.45" customHeight="1" x14ac:dyDescent="0.25">
      <c r="A187" s="130" t="s">
        <v>409</v>
      </c>
      <c r="B187" s="131"/>
      <c r="C187" s="131"/>
      <c r="D187" s="131"/>
      <c r="E187" s="131"/>
      <c r="F187" s="131"/>
      <c r="G187" s="131"/>
      <c r="H187" s="131"/>
      <c r="I187" s="131"/>
      <c r="J187" s="131"/>
      <c r="K187" s="131"/>
      <c r="L187" s="131"/>
      <c r="M187" s="131"/>
      <c r="N187" s="131"/>
      <c r="O187" s="131"/>
      <c r="P187" s="131"/>
      <c r="Q187" s="131"/>
      <c r="R187" s="131"/>
      <c r="S187" s="131"/>
      <c r="T187" s="131"/>
      <c r="U187" s="131"/>
      <c r="V187" s="131"/>
    </row>
    <row r="188" spans="1:22" ht="57" x14ac:dyDescent="0.25">
      <c r="A188" s="132">
        <v>91</v>
      </c>
      <c r="B188" s="133">
        <v>91</v>
      </c>
      <c r="C188" s="134" t="s">
        <v>74</v>
      </c>
      <c r="D188" s="135" t="s">
        <v>83</v>
      </c>
      <c r="E188" s="136">
        <v>508.07</v>
      </c>
      <c r="F188" s="137" t="s">
        <v>76</v>
      </c>
      <c r="G188" s="136">
        <v>1.03</v>
      </c>
      <c r="H188" s="136" t="s">
        <v>84</v>
      </c>
      <c r="I188" s="136" t="s">
        <v>85</v>
      </c>
      <c r="J188" s="136"/>
      <c r="K188" s="136" t="s">
        <v>86</v>
      </c>
      <c r="L188" s="137" t="s">
        <v>87</v>
      </c>
      <c r="M188" s="137"/>
      <c r="N188" s="137" t="s">
        <v>81</v>
      </c>
      <c r="O188" s="137"/>
      <c r="P188" s="137"/>
      <c r="Q188" s="137"/>
      <c r="R188" s="137"/>
      <c r="S188" s="137"/>
      <c r="T188" s="137"/>
      <c r="U188" s="137"/>
      <c r="V188" s="137">
        <v>1</v>
      </c>
    </row>
    <row r="189" spans="1:22" ht="18.45" customHeight="1" x14ac:dyDescent="0.25">
      <c r="A189" s="130" t="s">
        <v>410</v>
      </c>
      <c r="B189" s="131"/>
      <c r="C189" s="131"/>
      <c r="D189" s="131"/>
      <c r="E189" s="131"/>
      <c r="F189" s="131"/>
      <c r="G189" s="131"/>
      <c r="H189" s="131"/>
      <c r="I189" s="131"/>
      <c r="J189" s="131"/>
      <c r="K189" s="131"/>
      <c r="L189" s="131"/>
      <c r="M189" s="131"/>
      <c r="N189" s="131"/>
      <c r="O189" s="131"/>
      <c r="P189" s="131"/>
      <c r="Q189" s="131"/>
      <c r="R189" s="131"/>
      <c r="S189" s="131"/>
      <c r="T189" s="131"/>
      <c r="U189" s="131"/>
      <c r="V189" s="131"/>
    </row>
    <row r="190" spans="1:22" ht="68.400000000000006" x14ac:dyDescent="0.25">
      <c r="A190" s="132">
        <v>92</v>
      </c>
      <c r="B190" s="133">
        <v>92</v>
      </c>
      <c r="C190" s="134" t="s">
        <v>411</v>
      </c>
      <c r="D190" s="135" t="s">
        <v>172</v>
      </c>
      <c r="E190" s="136">
        <v>3.95</v>
      </c>
      <c r="F190" s="137">
        <v>3.95</v>
      </c>
      <c r="G190" s="136"/>
      <c r="H190" s="136" t="s">
        <v>141</v>
      </c>
      <c r="I190" s="136">
        <v>1</v>
      </c>
      <c r="J190" s="136"/>
      <c r="K190" s="136" t="s">
        <v>142</v>
      </c>
      <c r="L190" s="137">
        <v>8</v>
      </c>
      <c r="M190" s="137"/>
      <c r="N190" s="137" t="s">
        <v>81</v>
      </c>
      <c r="O190" s="137"/>
      <c r="P190" s="137"/>
      <c r="Q190" s="137"/>
      <c r="R190" s="137"/>
      <c r="S190" s="137"/>
      <c r="T190" s="137"/>
      <c r="U190" s="137"/>
      <c r="V190" s="137"/>
    </row>
    <row r="191" spans="1:22" ht="18.45" customHeight="1" x14ac:dyDescent="0.25">
      <c r="A191" s="130" t="s">
        <v>412</v>
      </c>
      <c r="B191" s="131"/>
      <c r="C191" s="131"/>
      <c r="D191" s="131"/>
      <c r="E191" s="131"/>
      <c r="F191" s="131"/>
      <c r="G191" s="131"/>
      <c r="H191" s="131"/>
      <c r="I191" s="131"/>
      <c r="J191" s="131"/>
      <c r="K191" s="131"/>
      <c r="L191" s="131"/>
      <c r="M191" s="131"/>
      <c r="N191" s="131"/>
      <c r="O191" s="131"/>
      <c r="P191" s="131"/>
      <c r="Q191" s="131"/>
      <c r="R191" s="131"/>
      <c r="S191" s="131"/>
      <c r="T191" s="131"/>
      <c r="U191" s="131"/>
      <c r="V191" s="131"/>
    </row>
    <row r="192" spans="1:22" ht="57" x14ac:dyDescent="0.25">
      <c r="A192" s="132">
        <v>93</v>
      </c>
      <c r="B192" s="133">
        <v>93</v>
      </c>
      <c r="C192" s="134" t="s">
        <v>74</v>
      </c>
      <c r="D192" s="135" t="s">
        <v>83</v>
      </c>
      <c r="E192" s="136">
        <v>508.07</v>
      </c>
      <c r="F192" s="137" t="s">
        <v>76</v>
      </c>
      <c r="G192" s="136">
        <v>1.03</v>
      </c>
      <c r="H192" s="136" t="s">
        <v>84</v>
      </c>
      <c r="I192" s="136" t="s">
        <v>85</v>
      </c>
      <c r="J192" s="136"/>
      <c r="K192" s="136" t="s">
        <v>86</v>
      </c>
      <c r="L192" s="137" t="s">
        <v>87</v>
      </c>
      <c r="M192" s="137"/>
      <c r="N192" s="137" t="s">
        <v>81</v>
      </c>
      <c r="O192" s="137"/>
      <c r="P192" s="137"/>
      <c r="Q192" s="137"/>
      <c r="R192" s="137"/>
      <c r="S192" s="137"/>
      <c r="T192" s="137"/>
      <c r="U192" s="137"/>
      <c r="V192" s="137">
        <v>1</v>
      </c>
    </row>
    <row r="193" spans="1:22" ht="18.45" customHeight="1" x14ac:dyDescent="0.25">
      <c r="A193" s="130" t="s">
        <v>413</v>
      </c>
      <c r="B193" s="131"/>
      <c r="C193" s="131"/>
      <c r="D193" s="131"/>
      <c r="E193" s="131"/>
      <c r="F193" s="131"/>
      <c r="G193" s="131"/>
      <c r="H193" s="131"/>
      <c r="I193" s="131"/>
      <c r="J193" s="131"/>
      <c r="K193" s="131"/>
      <c r="L193" s="131"/>
      <c r="M193" s="131"/>
      <c r="N193" s="131"/>
      <c r="O193" s="131"/>
      <c r="P193" s="131"/>
      <c r="Q193" s="131"/>
      <c r="R193" s="131"/>
      <c r="S193" s="131"/>
      <c r="T193" s="131"/>
      <c r="U193" s="131"/>
      <c r="V193" s="131"/>
    </row>
    <row r="194" spans="1:22" ht="57" x14ac:dyDescent="0.25">
      <c r="A194" s="132">
        <v>94</v>
      </c>
      <c r="B194" s="133">
        <v>94</v>
      </c>
      <c r="C194" s="134" t="s">
        <v>225</v>
      </c>
      <c r="D194" s="135" t="s">
        <v>164</v>
      </c>
      <c r="E194" s="136">
        <v>93.46</v>
      </c>
      <c r="F194" s="137">
        <v>19.61</v>
      </c>
      <c r="G194" s="136" t="s">
        <v>165</v>
      </c>
      <c r="H194" s="136" t="s">
        <v>166</v>
      </c>
      <c r="I194" s="136">
        <v>157</v>
      </c>
      <c r="J194" s="136" t="s">
        <v>167</v>
      </c>
      <c r="K194" s="136" t="s">
        <v>168</v>
      </c>
      <c r="L194" s="137">
        <v>1729</v>
      </c>
      <c r="M194" s="137"/>
      <c r="N194" s="137" t="s">
        <v>81</v>
      </c>
      <c r="O194" s="137"/>
      <c r="P194" s="137"/>
      <c r="Q194" s="137"/>
      <c r="R194" s="137"/>
      <c r="S194" s="137"/>
      <c r="T194" s="137"/>
      <c r="U194" s="137"/>
      <c r="V194" s="137" t="s">
        <v>169</v>
      </c>
    </row>
    <row r="195" spans="1:22" ht="18.45" customHeight="1" x14ac:dyDescent="0.25">
      <c r="A195" s="130" t="s">
        <v>414</v>
      </c>
      <c r="B195" s="131"/>
      <c r="C195" s="131"/>
      <c r="D195" s="131"/>
      <c r="E195" s="131"/>
      <c r="F195" s="131"/>
      <c r="G195" s="131"/>
      <c r="H195" s="131"/>
      <c r="I195" s="131"/>
      <c r="J195" s="131"/>
      <c r="K195" s="131"/>
      <c r="L195" s="131"/>
      <c r="M195" s="131"/>
      <c r="N195" s="131"/>
      <c r="O195" s="131"/>
      <c r="P195" s="131"/>
      <c r="Q195" s="131"/>
      <c r="R195" s="131"/>
      <c r="S195" s="131"/>
      <c r="T195" s="131"/>
      <c r="U195" s="131"/>
      <c r="V195" s="131"/>
    </row>
    <row r="196" spans="1:22" ht="57" x14ac:dyDescent="0.25">
      <c r="A196" s="132">
        <v>95</v>
      </c>
      <c r="B196" s="133">
        <v>95</v>
      </c>
      <c r="C196" s="134" t="s">
        <v>74</v>
      </c>
      <c r="D196" s="135" t="s">
        <v>83</v>
      </c>
      <c r="E196" s="136">
        <v>508.07</v>
      </c>
      <c r="F196" s="137" t="s">
        <v>76</v>
      </c>
      <c r="G196" s="136">
        <v>1.03</v>
      </c>
      <c r="H196" s="136" t="s">
        <v>84</v>
      </c>
      <c r="I196" s="136" t="s">
        <v>85</v>
      </c>
      <c r="J196" s="136"/>
      <c r="K196" s="136" t="s">
        <v>86</v>
      </c>
      <c r="L196" s="137" t="s">
        <v>87</v>
      </c>
      <c r="M196" s="137"/>
      <c r="N196" s="137" t="s">
        <v>81</v>
      </c>
      <c r="O196" s="137"/>
      <c r="P196" s="137"/>
      <c r="Q196" s="137"/>
      <c r="R196" s="137"/>
      <c r="S196" s="137"/>
      <c r="T196" s="137"/>
      <c r="U196" s="137"/>
      <c r="V196" s="137">
        <v>1</v>
      </c>
    </row>
    <row r="197" spans="1:22" ht="18.45" customHeight="1" x14ac:dyDescent="0.25">
      <c r="A197" s="130" t="s">
        <v>415</v>
      </c>
      <c r="B197" s="131"/>
      <c r="C197" s="131"/>
      <c r="D197" s="131"/>
      <c r="E197" s="131"/>
      <c r="F197" s="131"/>
      <c r="G197" s="131"/>
      <c r="H197" s="131"/>
      <c r="I197" s="131"/>
      <c r="J197" s="131"/>
      <c r="K197" s="131"/>
      <c r="L197" s="131"/>
      <c r="M197" s="131"/>
      <c r="N197" s="131"/>
      <c r="O197" s="131"/>
      <c r="P197" s="131"/>
      <c r="Q197" s="131"/>
      <c r="R197" s="131"/>
      <c r="S197" s="131"/>
      <c r="T197" s="131"/>
      <c r="U197" s="131"/>
      <c r="V197" s="131"/>
    </row>
    <row r="198" spans="1:22" ht="79.8" x14ac:dyDescent="0.25">
      <c r="A198" s="132">
        <v>96</v>
      </c>
      <c r="B198" s="133">
        <v>96</v>
      </c>
      <c r="C198" s="134" t="s">
        <v>416</v>
      </c>
      <c r="D198" s="135" t="s">
        <v>417</v>
      </c>
      <c r="E198" s="136">
        <v>1374.79</v>
      </c>
      <c r="F198" s="137" t="s">
        <v>418</v>
      </c>
      <c r="G198" s="136" t="s">
        <v>419</v>
      </c>
      <c r="H198" s="136" t="s">
        <v>420</v>
      </c>
      <c r="I198" s="136" t="s">
        <v>421</v>
      </c>
      <c r="J198" s="136">
        <v>3</v>
      </c>
      <c r="K198" s="136" t="s">
        <v>422</v>
      </c>
      <c r="L198" s="137" t="s">
        <v>423</v>
      </c>
      <c r="M198" s="137"/>
      <c r="N198" s="137" t="s">
        <v>81</v>
      </c>
      <c r="O198" s="137"/>
      <c r="P198" s="137"/>
      <c r="Q198" s="137"/>
      <c r="R198" s="137"/>
      <c r="S198" s="137"/>
      <c r="T198" s="137"/>
      <c r="U198" s="137"/>
      <c r="V198" s="137" t="s">
        <v>424</v>
      </c>
    </row>
    <row r="199" spans="1:22" ht="34.200000000000003" x14ac:dyDescent="0.25">
      <c r="A199" s="132">
        <v>97</v>
      </c>
      <c r="B199" s="133">
        <v>97</v>
      </c>
      <c r="C199" s="134" t="s">
        <v>317</v>
      </c>
      <c r="D199" s="135" t="s">
        <v>425</v>
      </c>
      <c r="E199" s="136">
        <v>16.920000000000002</v>
      </c>
      <c r="F199" s="137" t="s">
        <v>319</v>
      </c>
      <c r="G199" s="136"/>
      <c r="H199" s="136">
        <v>102</v>
      </c>
      <c r="I199" s="136" t="s">
        <v>426</v>
      </c>
      <c r="J199" s="136"/>
      <c r="K199" s="136">
        <v>285</v>
      </c>
      <c r="L199" s="137" t="s">
        <v>427</v>
      </c>
      <c r="M199" s="137"/>
      <c r="N199" s="137" t="s">
        <v>120</v>
      </c>
      <c r="O199" s="137"/>
      <c r="P199" s="137"/>
      <c r="Q199" s="137"/>
      <c r="R199" s="137"/>
      <c r="S199" s="137"/>
      <c r="T199" s="137"/>
      <c r="U199" s="137"/>
      <c r="V199" s="137"/>
    </row>
    <row r="200" spans="1:22" ht="45.6" x14ac:dyDescent="0.25">
      <c r="A200" s="132">
        <v>98</v>
      </c>
      <c r="B200" s="133">
        <v>98</v>
      </c>
      <c r="C200" s="134" t="s">
        <v>428</v>
      </c>
      <c r="D200" s="135" t="s">
        <v>429</v>
      </c>
      <c r="E200" s="136">
        <v>1.56</v>
      </c>
      <c r="F200" s="137" t="s">
        <v>430</v>
      </c>
      <c r="G200" s="136"/>
      <c r="H200" s="136">
        <v>19</v>
      </c>
      <c r="I200" s="136" t="s">
        <v>431</v>
      </c>
      <c r="J200" s="136"/>
      <c r="K200" s="136">
        <v>44</v>
      </c>
      <c r="L200" s="137" t="s">
        <v>275</v>
      </c>
      <c r="M200" s="137"/>
      <c r="N200" s="137" t="s">
        <v>120</v>
      </c>
      <c r="O200" s="137"/>
      <c r="P200" s="137"/>
      <c r="Q200" s="137"/>
      <c r="R200" s="137"/>
      <c r="S200" s="137"/>
      <c r="T200" s="137"/>
      <c r="U200" s="137"/>
      <c r="V200" s="137"/>
    </row>
    <row r="201" spans="1:22" ht="45.6" x14ac:dyDescent="0.25">
      <c r="A201" s="132">
        <v>99</v>
      </c>
      <c r="B201" s="133">
        <v>99</v>
      </c>
      <c r="C201" s="134" t="s">
        <v>432</v>
      </c>
      <c r="D201" s="135" t="s">
        <v>117</v>
      </c>
      <c r="E201" s="136">
        <v>0.95</v>
      </c>
      <c r="F201" s="137" t="s">
        <v>433</v>
      </c>
      <c r="G201" s="136"/>
      <c r="H201" s="136">
        <v>1</v>
      </c>
      <c r="I201" s="136" t="s">
        <v>434</v>
      </c>
      <c r="J201" s="136"/>
      <c r="K201" s="136">
        <v>4</v>
      </c>
      <c r="L201" s="137" t="s">
        <v>435</v>
      </c>
      <c r="M201" s="137"/>
      <c r="N201" s="137" t="s">
        <v>120</v>
      </c>
      <c r="O201" s="137"/>
      <c r="P201" s="137"/>
      <c r="Q201" s="137"/>
      <c r="R201" s="137"/>
      <c r="S201" s="137"/>
      <c r="T201" s="137"/>
      <c r="U201" s="137"/>
      <c r="V201" s="137"/>
    </row>
    <row r="202" spans="1:22" ht="18.45" customHeight="1" x14ac:dyDescent="0.25">
      <c r="A202" s="130" t="s">
        <v>436</v>
      </c>
      <c r="B202" s="131"/>
      <c r="C202" s="131"/>
      <c r="D202" s="131"/>
      <c r="E202" s="131"/>
      <c r="F202" s="131"/>
      <c r="G202" s="131"/>
      <c r="H202" s="131"/>
      <c r="I202" s="131"/>
      <c r="J202" s="131"/>
      <c r="K202" s="131"/>
      <c r="L202" s="131"/>
      <c r="M202" s="131"/>
      <c r="N202" s="131"/>
      <c r="O202" s="131"/>
      <c r="P202" s="131"/>
      <c r="Q202" s="131"/>
      <c r="R202" s="131"/>
      <c r="S202" s="131"/>
      <c r="T202" s="131"/>
      <c r="U202" s="131"/>
      <c r="V202" s="131"/>
    </row>
    <row r="203" spans="1:22" ht="57" x14ac:dyDescent="0.25">
      <c r="A203" s="132">
        <v>100</v>
      </c>
      <c r="B203" s="133">
        <v>100</v>
      </c>
      <c r="C203" s="134" t="s">
        <v>74</v>
      </c>
      <c r="D203" s="135" t="s">
        <v>157</v>
      </c>
      <c r="E203" s="136">
        <v>508.07</v>
      </c>
      <c r="F203" s="137" t="s">
        <v>76</v>
      </c>
      <c r="G203" s="136">
        <v>1.03</v>
      </c>
      <c r="H203" s="136" t="s">
        <v>158</v>
      </c>
      <c r="I203" s="136" t="s">
        <v>159</v>
      </c>
      <c r="J203" s="136"/>
      <c r="K203" s="136" t="s">
        <v>160</v>
      </c>
      <c r="L203" s="137" t="s">
        <v>161</v>
      </c>
      <c r="M203" s="137"/>
      <c r="N203" s="137" t="s">
        <v>81</v>
      </c>
      <c r="O203" s="137"/>
      <c r="P203" s="137"/>
      <c r="Q203" s="137"/>
      <c r="R203" s="137"/>
      <c r="S203" s="137"/>
      <c r="T203" s="137"/>
      <c r="U203" s="137"/>
      <c r="V203" s="137"/>
    </row>
    <row r="204" spans="1:22" ht="18.45" customHeight="1" x14ac:dyDescent="0.25">
      <c r="A204" s="130" t="s">
        <v>199</v>
      </c>
      <c r="B204" s="131"/>
      <c r="C204" s="131"/>
      <c r="D204" s="131"/>
      <c r="E204" s="131"/>
      <c r="F204" s="131"/>
      <c r="G204" s="131"/>
      <c r="H204" s="131"/>
      <c r="I204" s="131"/>
      <c r="J204" s="131"/>
      <c r="K204" s="131"/>
      <c r="L204" s="131"/>
      <c r="M204" s="131"/>
      <c r="N204" s="131"/>
      <c r="O204" s="131"/>
      <c r="P204" s="131"/>
      <c r="Q204" s="131"/>
      <c r="R204" s="131"/>
      <c r="S204" s="131"/>
      <c r="T204" s="131"/>
      <c r="U204" s="131"/>
      <c r="V204" s="131"/>
    </row>
    <row r="205" spans="1:22" ht="68.400000000000006" x14ac:dyDescent="0.25">
      <c r="A205" s="132">
        <v>101</v>
      </c>
      <c r="B205" s="133">
        <v>101</v>
      </c>
      <c r="C205" s="134" t="s">
        <v>437</v>
      </c>
      <c r="D205" s="135" t="s">
        <v>438</v>
      </c>
      <c r="E205" s="136">
        <v>15810.14</v>
      </c>
      <c r="F205" s="137" t="s">
        <v>128</v>
      </c>
      <c r="G205" s="136">
        <v>195.41</v>
      </c>
      <c r="H205" s="136">
        <v>8</v>
      </c>
      <c r="I205" s="136" t="s">
        <v>439</v>
      </c>
      <c r="J205" s="136"/>
      <c r="K205" s="136" t="s">
        <v>440</v>
      </c>
      <c r="L205" s="137" t="s">
        <v>441</v>
      </c>
      <c r="M205" s="137"/>
      <c r="N205" s="137" t="s">
        <v>81</v>
      </c>
      <c r="O205" s="137"/>
      <c r="P205" s="137"/>
      <c r="Q205" s="137"/>
      <c r="R205" s="137"/>
      <c r="S205" s="137"/>
      <c r="T205" s="137"/>
      <c r="U205" s="137"/>
      <c r="V205" s="137">
        <v>1</v>
      </c>
    </row>
    <row r="206" spans="1:22" ht="34.200000000000003" x14ac:dyDescent="0.25">
      <c r="A206" s="132">
        <v>102</v>
      </c>
      <c r="B206" s="133">
        <v>102</v>
      </c>
      <c r="C206" s="134" t="s">
        <v>133</v>
      </c>
      <c r="D206" s="135" t="s">
        <v>442</v>
      </c>
      <c r="E206" s="136">
        <v>26.3</v>
      </c>
      <c r="F206" s="137" t="s">
        <v>135</v>
      </c>
      <c r="G206" s="136"/>
      <c r="H206" s="136">
        <v>8</v>
      </c>
      <c r="I206" s="136" t="s">
        <v>439</v>
      </c>
      <c r="J206" s="136"/>
      <c r="K206" s="136">
        <v>36</v>
      </c>
      <c r="L206" s="137" t="s">
        <v>443</v>
      </c>
      <c r="M206" s="137"/>
      <c r="N206" s="137" t="s">
        <v>120</v>
      </c>
      <c r="O206" s="137"/>
      <c r="P206" s="137"/>
      <c r="Q206" s="137"/>
      <c r="R206" s="137"/>
      <c r="S206" s="137"/>
      <c r="T206" s="137"/>
      <c r="U206" s="137"/>
      <c r="V206" s="137"/>
    </row>
    <row r="207" spans="1:22" ht="57" x14ac:dyDescent="0.25">
      <c r="A207" s="138">
        <v>103</v>
      </c>
      <c r="B207" s="139">
        <v>103</v>
      </c>
      <c r="C207" s="140" t="s">
        <v>444</v>
      </c>
      <c r="D207" s="141" t="s">
        <v>145</v>
      </c>
      <c r="E207" s="142">
        <v>1010.59</v>
      </c>
      <c r="F207" s="143" t="s">
        <v>268</v>
      </c>
      <c r="G207" s="142">
        <v>5.16</v>
      </c>
      <c r="H207" s="142" t="s">
        <v>269</v>
      </c>
      <c r="I207" s="142" t="s">
        <v>270</v>
      </c>
      <c r="J207" s="142"/>
      <c r="K207" s="142" t="s">
        <v>271</v>
      </c>
      <c r="L207" s="143" t="s">
        <v>272</v>
      </c>
      <c r="M207" s="143"/>
      <c r="N207" s="143" t="s">
        <v>81</v>
      </c>
      <c r="O207" s="143"/>
      <c r="P207" s="143"/>
      <c r="Q207" s="143"/>
      <c r="R207" s="143"/>
      <c r="S207" s="143"/>
      <c r="T207" s="143"/>
      <c r="U207" s="143"/>
      <c r="V207" s="143">
        <v>1</v>
      </c>
    </row>
    <row r="208" spans="1:22" ht="19.350000000000001" customHeight="1" x14ac:dyDescent="0.25">
      <c r="A208" s="128" t="s">
        <v>445</v>
      </c>
      <c r="B208" s="129"/>
      <c r="C208" s="129"/>
      <c r="D208" s="129"/>
      <c r="E208" s="129"/>
      <c r="F208" s="129"/>
      <c r="G208" s="129"/>
      <c r="H208" s="129"/>
      <c r="I208" s="129"/>
      <c r="J208" s="129"/>
      <c r="K208" s="129"/>
      <c r="L208" s="129"/>
      <c r="M208" s="129"/>
      <c r="N208" s="129"/>
      <c r="O208" s="129"/>
      <c r="P208" s="129"/>
      <c r="Q208" s="129"/>
      <c r="R208" s="129"/>
      <c r="S208" s="129"/>
      <c r="T208" s="129"/>
      <c r="U208" s="129"/>
      <c r="V208" s="129"/>
    </row>
    <row r="209" spans="1:22" ht="18.45" customHeight="1" x14ac:dyDescent="0.25">
      <c r="A209" s="130" t="s">
        <v>446</v>
      </c>
      <c r="B209" s="131"/>
      <c r="C209" s="131"/>
      <c r="D209" s="131"/>
      <c r="E209" s="131"/>
      <c r="F209" s="131"/>
      <c r="G209" s="131"/>
      <c r="H209" s="131"/>
      <c r="I209" s="131"/>
      <c r="J209" s="131"/>
      <c r="K209" s="131"/>
      <c r="L209" s="131"/>
      <c r="M209" s="131"/>
      <c r="N209" s="131"/>
      <c r="O209" s="131"/>
      <c r="P209" s="131"/>
      <c r="Q209" s="131"/>
      <c r="R209" s="131"/>
      <c r="S209" s="131"/>
      <c r="T209" s="131"/>
      <c r="U209" s="131"/>
      <c r="V209" s="131"/>
    </row>
    <row r="210" spans="1:22" ht="57" x14ac:dyDescent="0.25">
      <c r="A210" s="132">
        <v>104</v>
      </c>
      <c r="B210" s="133">
        <v>104</v>
      </c>
      <c r="C210" s="134" t="s">
        <v>74</v>
      </c>
      <c r="D210" s="135" t="s">
        <v>75</v>
      </c>
      <c r="E210" s="136">
        <v>508.07</v>
      </c>
      <c r="F210" s="137" t="s">
        <v>76</v>
      </c>
      <c r="G210" s="136">
        <v>1.03</v>
      </c>
      <c r="H210" s="136" t="s">
        <v>77</v>
      </c>
      <c r="I210" s="136" t="s">
        <v>78</v>
      </c>
      <c r="J210" s="136"/>
      <c r="K210" s="136" t="s">
        <v>79</v>
      </c>
      <c r="L210" s="137" t="s">
        <v>80</v>
      </c>
      <c r="M210" s="137"/>
      <c r="N210" s="137" t="s">
        <v>81</v>
      </c>
      <c r="O210" s="137"/>
      <c r="P210" s="137"/>
      <c r="Q210" s="137"/>
      <c r="R210" s="137"/>
      <c r="S210" s="137"/>
      <c r="T210" s="137"/>
      <c r="U210" s="137"/>
      <c r="V210" s="137"/>
    </row>
    <row r="211" spans="1:22" ht="18.45" customHeight="1" x14ac:dyDescent="0.25">
      <c r="A211" s="130" t="s">
        <v>447</v>
      </c>
      <c r="B211" s="131"/>
      <c r="C211" s="131"/>
      <c r="D211" s="131"/>
      <c r="E211" s="131"/>
      <c r="F211" s="131"/>
      <c r="G211" s="131"/>
      <c r="H211" s="131"/>
      <c r="I211" s="131"/>
      <c r="J211" s="131"/>
      <c r="K211" s="131"/>
      <c r="L211" s="131"/>
      <c r="M211" s="131"/>
      <c r="N211" s="131"/>
      <c r="O211" s="131"/>
      <c r="P211" s="131"/>
      <c r="Q211" s="131"/>
      <c r="R211" s="131"/>
      <c r="S211" s="131"/>
      <c r="T211" s="131"/>
      <c r="U211" s="131"/>
      <c r="V211" s="131"/>
    </row>
    <row r="212" spans="1:22" ht="57" x14ac:dyDescent="0.25">
      <c r="A212" s="132">
        <v>105</v>
      </c>
      <c r="B212" s="133">
        <v>105</v>
      </c>
      <c r="C212" s="134" t="s">
        <v>74</v>
      </c>
      <c r="D212" s="135" t="s">
        <v>75</v>
      </c>
      <c r="E212" s="136">
        <v>508.07</v>
      </c>
      <c r="F212" s="137" t="s">
        <v>76</v>
      </c>
      <c r="G212" s="136">
        <v>1.03</v>
      </c>
      <c r="H212" s="136" t="s">
        <v>77</v>
      </c>
      <c r="I212" s="136" t="s">
        <v>78</v>
      </c>
      <c r="J212" s="136"/>
      <c r="K212" s="136" t="s">
        <v>79</v>
      </c>
      <c r="L212" s="137" t="s">
        <v>80</v>
      </c>
      <c r="M212" s="137"/>
      <c r="N212" s="137" t="s">
        <v>81</v>
      </c>
      <c r="O212" s="137"/>
      <c r="P212" s="137"/>
      <c r="Q212" s="137"/>
      <c r="R212" s="137"/>
      <c r="S212" s="137"/>
      <c r="T212" s="137"/>
      <c r="U212" s="137"/>
      <c r="V212" s="137"/>
    </row>
    <row r="213" spans="1:22" ht="18.45" customHeight="1" x14ac:dyDescent="0.25">
      <c r="A213" s="130" t="s">
        <v>448</v>
      </c>
      <c r="B213" s="131"/>
      <c r="C213" s="131"/>
      <c r="D213" s="131"/>
      <c r="E213" s="131"/>
      <c r="F213" s="131"/>
      <c r="G213" s="131"/>
      <c r="H213" s="131"/>
      <c r="I213" s="131"/>
      <c r="J213" s="131"/>
      <c r="K213" s="131"/>
      <c r="L213" s="131"/>
      <c r="M213" s="131"/>
      <c r="N213" s="131"/>
      <c r="O213" s="131"/>
      <c r="P213" s="131"/>
      <c r="Q213" s="131"/>
      <c r="R213" s="131"/>
      <c r="S213" s="131"/>
      <c r="T213" s="131"/>
      <c r="U213" s="131"/>
      <c r="V213" s="131"/>
    </row>
    <row r="214" spans="1:22" ht="57" x14ac:dyDescent="0.25">
      <c r="A214" s="132">
        <v>106</v>
      </c>
      <c r="B214" s="133">
        <v>106</v>
      </c>
      <c r="C214" s="134" t="s">
        <v>74</v>
      </c>
      <c r="D214" s="135" t="s">
        <v>157</v>
      </c>
      <c r="E214" s="136">
        <v>508.07</v>
      </c>
      <c r="F214" s="137" t="s">
        <v>76</v>
      </c>
      <c r="G214" s="136">
        <v>1.03</v>
      </c>
      <c r="H214" s="136" t="s">
        <v>158</v>
      </c>
      <c r="I214" s="136" t="s">
        <v>159</v>
      </c>
      <c r="J214" s="136"/>
      <c r="K214" s="136" t="s">
        <v>160</v>
      </c>
      <c r="L214" s="137" t="s">
        <v>161</v>
      </c>
      <c r="M214" s="137"/>
      <c r="N214" s="137" t="s">
        <v>81</v>
      </c>
      <c r="O214" s="137"/>
      <c r="P214" s="137"/>
      <c r="Q214" s="137"/>
      <c r="R214" s="137"/>
      <c r="S214" s="137"/>
      <c r="T214" s="137"/>
      <c r="U214" s="137"/>
      <c r="V214" s="137"/>
    </row>
    <row r="215" spans="1:22" ht="18.45" customHeight="1" x14ac:dyDescent="0.25">
      <c r="A215" s="130" t="s">
        <v>449</v>
      </c>
      <c r="B215" s="131"/>
      <c r="C215" s="131"/>
      <c r="D215" s="131"/>
      <c r="E215" s="131"/>
      <c r="F215" s="131"/>
      <c r="G215" s="131"/>
      <c r="H215" s="131"/>
      <c r="I215" s="131"/>
      <c r="J215" s="131"/>
      <c r="K215" s="131"/>
      <c r="L215" s="131"/>
      <c r="M215" s="131"/>
      <c r="N215" s="131"/>
      <c r="O215" s="131"/>
      <c r="P215" s="131"/>
      <c r="Q215" s="131"/>
      <c r="R215" s="131"/>
      <c r="S215" s="131"/>
      <c r="T215" s="131"/>
      <c r="U215" s="131"/>
      <c r="V215" s="131"/>
    </row>
    <row r="216" spans="1:22" ht="57" x14ac:dyDescent="0.25">
      <c r="A216" s="132">
        <v>107</v>
      </c>
      <c r="B216" s="133">
        <v>107</v>
      </c>
      <c r="C216" s="134" t="s">
        <v>74</v>
      </c>
      <c r="D216" s="135" t="s">
        <v>157</v>
      </c>
      <c r="E216" s="136">
        <v>508.07</v>
      </c>
      <c r="F216" s="137" t="s">
        <v>76</v>
      </c>
      <c r="G216" s="136">
        <v>1.03</v>
      </c>
      <c r="H216" s="136" t="s">
        <v>158</v>
      </c>
      <c r="I216" s="136" t="s">
        <v>159</v>
      </c>
      <c r="J216" s="136"/>
      <c r="K216" s="136" t="s">
        <v>160</v>
      </c>
      <c r="L216" s="137" t="s">
        <v>161</v>
      </c>
      <c r="M216" s="137"/>
      <c r="N216" s="137" t="s">
        <v>81</v>
      </c>
      <c r="O216" s="137"/>
      <c r="P216" s="137"/>
      <c r="Q216" s="137"/>
      <c r="R216" s="137"/>
      <c r="S216" s="137"/>
      <c r="T216" s="137"/>
      <c r="U216" s="137"/>
      <c r="V216" s="137"/>
    </row>
    <row r="217" spans="1:22" ht="18.45" customHeight="1" x14ac:dyDescent="0.25">
      <c r="A217" s="130" t="s">
        <v>450</v>
      </c>
      <c r="B217" s="131"/>
      <c r="C217" s="131"/>
      <c r="D217" s="131"/>
      <c r="E217" s="131"/>
      <c r="F217" s="131"/>
      <c r="G217" s="131"/>
      <c r="H217" s="131"/>
      <c r="I217" s="131"/>
      <c r="J217" s="131"/>
      <c r="K217" s="131"/>
      <c r="L217" s="131"/>
      <c r="M217" s="131"/>
      <c r="N217" s="131"/>
      <c r="O217" s="131"/>
      <c r="P217" s="131"/>
      <c r="Q217" s="131"/>
      <c r="R217" s="131"/>
      <c r="S217" s="131"/>
      <c r="T217" s="131"/>
      <c r="U217" s="131"/>
      <c r="V217" s="131"/>
    </row>
    <row r="218" spans="1:22" ht="68.400000000000006" x14ac:dyDescent="0.25">
      <c r="A218" s="132">
        <v>108</v>
      </c>
      <c r="B218" s="133">
        <v>108</v>
      </c>
      <c r="C218" s="134" t="s">
        <v>267</v>
      </c>
      <c r="D218" s="135" t="s">
        <v>90</v>
      </c>
      <c r="E218" s="136">
        <v>1010.59</v>
      </c>
      <c r="F218" s="137" t="s">
        <v>268</v>
      </c>
      <c r="G218" s="136">
        <v>5.16</v>
      </c>
      <c r="H218" s="136" t="s">
        <v>296</v>
      </c>
      <c r="I218" s="136" t="s">
        <v>297</v>
      </c>
      <c r="J218" s="136"/>
      <c r="K218" s="136" t="s">
        <v>298</v>
      </c>
      <c r="L218" s="137" t="s">
        <v>299</v>
      </c>
      <c r="M218" s="137"/>
      <c r="N218" s="137" t="s">
        <v>81</v>
      </c>
      <c r="O218" s="137"/>
      <c r="P218" s="137"/>
      <c r="Q218" s="137"/>
      <c r="R218" s="137"/>
      <c r="S218" s="137"/>
      <c r="T218" s="137"/>
      <c r="U218" s="137"/>
      <c r="V218" s="137"/>
    </row>
    <row r="219" spans="1:22" ht="45.6" x14ac:dyDescent="0.25">
      <c r="A219" s="132">
        <v>109</v>
      </c>
      <c r="B219" s="133">
        <v>109</v>
      </c>
      <c r="C219" s="134" t="s">
        <v>300</v>
      </c>
      <c r="D219" s="135" t="s">
        <v>254</v>
      </c>
      <c r="E219" s="136">
        <v>21.1</v>
      </c>
      <c r="F219" s="137" t="s">
        <v>301</v>
      </c>
      <c r="G219" s="136"/>
      <c r="H219" s="136">
        <v>21</v>
      </c>
      <c r="I219" s="136" t="s">
        <v>302</v>
      </c>
      <c r="J219" s="136"/>
      <c r="K219" s="136">
        <v>130</v>
      </c>
      <c r="L219" s="137" t="s">
        <v>303</v>
      </c>
      <c r="M219" s="137"/>
      <c r="N219" s="137" t="s">
        <v>120</v>
      </c>
      <c r="O219" s="137"/>
      <c r="P219" s="137"/>
      <c r="Q219" s="137"/>
      <c r="R219" s="137"/>
      <c r="S219" s="137"/>
      <c r="T219" s="137"/>
      <c r="U219" s="137"/>
      <c r="V219" s="137"/>
    </row>
    <row r="220" spans="1:22" ht="18.45" customHeight="1" x14ac:dyDescent="0.25">
      <c r="A220" s="130" t="s">
        <v>451</v>
      </c>
      <c r="B220" s="131"/>
      <c r="C220" s="131"/>
      <c r="D220" s="131"/>
      <c r="E220" s="131"/>
      <c r="F220" s="131"/>
      <c r="G220" s="131"/>
      <c r="H220" s="131"/>
      <c r="I220" s="131"/>
      <c r="J220" s="131"/>
      <c r="K220" s="131"/>
      <c r="L220" s="131"/>
      <c r="M220" s="131"/>
      <c r="N220" s="131"/>
      <c r="O220" s="131"/>
      <c r="P220" s="131"/>
      <c r="Q220" s="131"/>
      <c r="R220" s="131"/>
      <c r="S220" s="131"/>
      <c r="T220" s="131"/>
      <c r="U220" s="131"/>
      <c r="V220" s="131"/>
    </row>
    <row r="221" spans="1:22" ht="57" x14ac:dyDescent="0.25">
      <c r="A221" s="138">
        <v>110</v>
      </c>
      <c r="B221" s="139">
        <v>110</v>
      </c>
      <c r="C221" s="140" t="s">
        <v>74</v>
      </c>
      <c r="D221" s="141" t="s">
        <v>75</v>
      </c>
      <c r="E221" s="142">
        <v>508.07</v>
      </c>
      <c r="F221" s="143" t="s">
        <v>76</v>
      </c>
      <c r="G221" s="142">
        <v>1.03</v>
      </c>
      <c r="H221" s="142" t="s">
        <v>77</v>
      </c>
      <c r="I221" s="142" t="s">
        <v>78</v>
      </c>
      <c r="J221" s="142"/>
      <c r="K221" s="142" t="s">
        <v>79</v>
      </c>
      <c r="L221" s="143" t="s">
        <v>80</v>
      </c>
      <c r="M221" s="143"/>
      <c r="N221" s="143" t="s">
        <v>81</v>
      </c>
      <c r="O221" s="143"/>
      <c r="P221" s="143"/>
      <c r="Q221" s="143"/>
      <c r="R221" s="143"/>
      <c r="S221" s="143"/>
      <c r="T221" s="143"/>
      <c r="U221" s="143"/>
      <c r="V221" s="143"/>
    </row>
    <row r="222" spans="1:22" ht="19.350000000000001" customHeight="1" x14ac:dyDescent="0.25">
      <c r="A222" s="128" t="s">
        <v>452</v>
      </c>
      <c r="B222" s="129"/>
      <c r="C222" s="129"/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</row>
    <row r="223" spans="1:22" ht="18.45" customHeight="1" x14ac:dyDescent="0.25">
      <c r="A223" s="130" t="s">
        <v>355</v>
      </c>
      <c r="B223" s="131"/>
      <c r="C223" s="131"/>
      <c r="D223" s="131"/>
      <c r="E223" s="131"/>
      <c r="F223" s="131"/>
      <c r="G223" s="131"/>
      <c r="H223" s="131"/>
      <c r="I223" s="131"/>
      <c r="J223" s="131"/>
      <c r="K223" s="131"/>
      <c r="L223" s="131"/>
      <c r="M223" s="131"/>
      <c r="N223" s="131"/>
      <c r="O223" s="131"/>
      <c r="P223" s="131"/>
      <c r="Q223" s="131"/>
      <c r="R223" s="131"/>
      <c r="S223" s="131"/>
      <c r="T223" s="131"/>
      <c r="U223" s="131"/>
      <c r="V223" s="131"/>
    </row>
    <row r="224" spans="1:22" ht="68.400000000000006" x14ac:dyDescent="0.25">
      <c r="A224" s="138">
        <v>111</v>
      </c>
      <c r="B224" s="139">
        <v>111</v>
      </c>
      <c r="C224" s="140" t="s">
        <v>144</v>
      </c>
      <c r="D224" s="141" t="s">
        <v>145</v>
      </c>
      <c r="E224" s="142">
        <v>2250.2399999999998</v>
      </c>
      <c r="F224" s="143" t="s">
        <v>91</v>
      </c>
      <c r="G224" s="142" t="s">
        <v>92</v>
      </c>
      <c r="H224" s="142" t="s">
        <v>146</v>
      </c>
      <c r="I224" s="142" t="s">
        <v>147</v>
      </c>
      <c r="J224" s="142"/>
      <c r="K224" s="142" t="s">
        <v>148</v>
      </c>
      <c r="L224" s="143" t="s">
        <v>149</v>
      </c>
      <c r="M224" s="143"/>
      <c r="N224" s="143" t="s">
        <v>81</v>
      </c>
      <c r="O224" s="143"/>
      <c r="P224" s="143"/>
      <c r="Q224" s="143"/>
      <c r="R224" s="143"/>
      <c r="S224" s="143"/>
      <c r="T224" s="143"/>
      <c r="U224" s="143"/>
      <c r="V224" s="143"/>
    </row>
    <row r="225" spans="1:22" ht="19.350000000000001" customHeight="1" x14ac:dyDescent="0.25">
      <c r="A225" s="128" t="s">
        <v>453</v>
      </c>
      <c r="B225" s="129"/>
      <c r="C225" s="129"/>
      <c r="D225" s="129"/>
      <c r="E225" s="129"/>
      <c r="F225" s="129"/>
      <c r="G225" s="129"/>
      <c r="H225" s="129"/>
      <c r="I225" s="129"/>
      <c r="J225" s="129"/>
      <c r="K225" s="129"/>
      <c r="L225" s="129"/>
      <c r="M225" s="129"/>
      <c r="N225" s="129"/>
      <c r="O225" s="129"/>
      <c r="P225" s="129"/>
      <c r="Q225" s="129"/>
      <c r="R225" s="129"/>
      <c r="S225" s="129"/>
      <c r="T225" s="129"/>
      <c r="U225" s="129"/>
      <c r="V225" s="129"/>
    </row>
    <row r="226" spans="1:22" ht="18.45" customHeight="1" x14ac:dyDescent="0.25">
      <c r="A226" s="130" t="s">
        <v>454</v>
      </c>
      <c r="B226" s="131"/>
      <c r="C226" s="131"/>
      <c r="D226" s="131"/>
      <c r="E226" s="131"/>
      <c r="F226" s="131"/>
      <c r="G226" s="131"/>
      <c r="H226" s="131"/>
      <c r="I226" s="131"/>
      <c r="J226" s="131"/>
      <c r="K226" s="131"/>
      <c r="L226" s="131"/>
      <c r="M226" s="131"/>
      <c r="N226" s="131"/>
      <c r="O226" s="131"/>
      <c r="P226" s="131"/>
      <c r="Q226" s="131"/>
      <c r="R226" s="131"/>
      <c r="S226" s="131"/>
      <c r="T226" s="131"/>
      <c r="U226" s="131"/>
      <c r="V226" s="131"/>
    </row>
    <row r="227" spans="1:22" ht="68.400000000000006" x14ac:dyDescent="0.25">
      <c r="A227" s="132">
        <v>112</v>
      </c>
      <c r="B227" s="133">
        <v>112</v>
      </c>
      <c r="C227" s="134" t="s">
        <v>267</v>
      </c>
      <c r="D227" s="135" t="s">
        <v>145</v>
      </c>
      <c r="E227" s="136">
        <v>1010.59</v>
      </c>
      <c r="F227" s="137" t="s">
        <v>268</v>
      </c>
      <c r="G227" s="136">
        <v>5.16</v>
      </c>
      <c r="H227" s="136" t="s">
        <v>269</v>
      </c>
      <c r="I227" s="136" t="s">
        <v>270</v>
      </c>
      <c r="J227" s="136"/>
      <c r="K227" s="136" t="s">
        <v>271</v>
      </c>
      <c r="L227" s="137" t="s">
        <v>272</v>
      </c>
      <c r="M227" s="137"/>
      <c r="N227" s="137" t="s">
        <v>81</v>
      </c>
      <c r="O227" s="137"/>
      <c r="P227" s="137"/>
      <c r="Q227" s="137"/>
      <c r="R227" s="137"/>
      <c r="S227" s="137"/>
      <c r="T227" s="137"/>
      <c r="U227" s="137"/>
      <c r="V227" s="137">
        <v>1</v>
      </c>
    </row>
    <row r="228" spans="1:22" ht="45.6" x14ac:dyDescent="0.25">
      <c r="A228" s="132">
        <v>113</v>
      </c>
      <c r="B228" s="133">
        <v>113</v>
      </c>
      <c r="C228" s="134" t="s">
        <v>372</v>
      </c>
      <c r="D228" s="135" t="s">
        <v>254</v>
      </c>
      <c r="E228" s="136">
        <v>29.3</v>
      </c>
      <c r="F228" s="137" t="s">
        <v>373</v>
      </c>
      <c r="G228" s="136"/>
      <c r="H228" s="136">
        <v>29</v>
      </c>
      <c r="I228" s="136" t="s">
        <v>374</v>
      </c>
      <c r="J228" s="136"/>
      <c r="K228" s="136">
        <v>75</v>
      </c>
      <c r="L228" s="137" t="s">
        <v>375</v>
      </c>
      <c r="M228" s="137"/>
      <c r="N228" s="137" t="s">
        <v>120</v>
      </c>
      <c r="O228" s="137"/>
      <c r="P228" s="137"/>
      <c r="Q228" s="137"/>
      <c r="R228" s="137"/>
      <c r="S228" s="137"/>
      <c r="T228" s="137"/>
      <c r="U228" s="137"/>
      <c r="V228" s="137"/>
    </row>
    <row r="229" spans="1:22" ht="18.45" customHeight="1" x14ac:dyDescent="0.25">
      <c r="A229" s="130" t="s">
        <v>380</v>
      </c>
      <c r="B229" s="131"/>
      <c r="C229" s="131"/>
      <c r="D229" s="131"/>
      <c r="E229" s="131"/>
      <c r="F229" s="131"/>
      <c r="G229" s="131"/>
      <c r="H229" s="131"/>
      <c r="I229" s="131"/>
      <c r="J229" s="131"/>
      <c r="K229" s="131"/>
      <c r="L229" s="131"/>
      <c r="M229" s="131"/>
      <c r="N229" s="131"/>
      <c r="O229" s="131"/>
      <c r="P229" s="131"/>
      <c r="Q229" s="131"/>
      <c r="R229" s="131"/>
      <c r="S229" s="131"/>
      <c r="T229" s="131"/>
      <c r="U229" s="131"/>
      <c r="V229" s="131"/>
    </row>
    <row r="230" spans="1:22" ht="68.400000000000006" x14ac:dyDescent="0.25">
      <c r="A230" s="138">
        <v>114</v>
      </c>
      <c r="B230" s="139">
        <v>114</v>
      </c>
      <c r="C230" s="140" t="s">
        <v>455</v>
      </c>
      <c r="D230" s="141" t="s">
        <v>145</v>
      </c>
      <c r="E230" s="142">
        <v>2811.41</v>
      </c>
      <c r="F230" s="143" t="s">
        <v>456</v>
      </c>
      <c r="G230" s="142" t="s">
        <v>457</v>
      </c>
      <c r="H230" s="142" t="s">
        <v>458</v>
      </c>
      <c r="I230" s="142" t="s">
        <v>459</v>
      </c>
      <c r="J230" s="142"/>
      <c r="K230" s="142" t="s">
        <v>460</v>
      </c>
      <c r="L230" s="143" t="s">
        <v>461</v>
      </c>
      <c r="M230" s="143"/>
      <c r="N230" s="143" t="s">
        <v>81</v>
      </c>
      <c r="O230" s="143"/>
      <c r="P230" s="143"/>
      <c r="Q230" s="143"/>
      <c r="R230" s="143"/>
      <c r="S230" s="143"/>
      <c r="T230" s="143"/>
      <c r="U230" s="143"/>
      <c r="V230" s="143"/>
    </row>
    <row r="231" spans="1:22" ht="19.350000000000001" customHeight="1" x14ac:dyDescent="0.25">
      <c r="A231" s="128" t="s">
        <v>462</v>
      </c>
      <c r="B231" s="129"/>
      <c r="C231" s="129"/>
      <c r="D231" s="129"/>
      <c r="E231" s="129"/>
      <c r="F231" s="129"/>
      <c r="G231" s="129"/>
      <c r="H231" s="129"/>
      <c r="I231" s="129"/>
      <c r="J231" s="129"/>
      <c r="K231" s="129"/>
      <c r="L231" s="129"/>
      <c r="M231" s="129"/>
      <c r="N231" s="129"/>
      <c r="O231" s="129"/>
      <c r="P231" s="129"/>
      <c r="Q231" s="129"/>
      <c r="R231" s="129"/>
      <c r="S231" s="129"/>
      <c r="T231" s="129"/>
      <c r="U231" s="129"/>
      <c r="V231" s="129"/>
    </row>
    <row r="232" spans="1:22" ht="18.45" customHeight="1" x14ac:dyDescent="0.25">
      <c r="A232" s="130" t="s">
        <v>463</v>
      </c>
      <c r="B232" s="131"/>
      <c r="C232" s="131"/>
      <c r="D232" s="131"/>
      <c r="E232" s="131"/>
      <c r="F232" s="131"/>
      <c r="G232" s="131"/>
      <c r="H232" s="131"/>
      <c r="I232" s="131"/>
      <c r="J232" s="131"/>
      <c r="K232" s="131"/>
      <c r="L232" s="131"/>
      <c r="M232" s="131"/>
      <c r="N232" s="131"/>
      <c r="O232" s="131"/>
      <c r="P232" s="131"/>
      <c r="Q232" s="131"/>
      <c r="R232" s="131"/>
      <c r="S232" s="131"/>
      <c r="T232" s="131"/>
      <c r="U232" s="131"/>
      <c r="V232" s="131"/>
    </row>
    <row r="233" spans="1:22" ht="68.400000000000006" x14ac:dyDescent="0.25">
      <c r="A233" s="132">
        <v>115</v>
      </c>
      <c r="B233" s="133">
        <v>115</v>
      </c>
      <c r="C233" s="134" t="s">
        <v>98</v>
      </c>
      <c r="D233" s="135" t="s">
        <v>211</v>
      </c>
      <c r="E233" s="136">
        <v>13.69</v>
      </c>
      <c r="F233" s="137">
        <v>13.69</v>
      </c>
      <c r="G233" s="136"/>
      <c r="H233" s="136" t="s">
        <v>106</v>
      </c>
      <c r="I233" s="136">
        <v>9</v>
      </c>
      <c r="J233" s="136"/>
      <c r="K233" s="136" t="s">
        <v>212</v>
      </c>
      <c r="L233" s="137">
        <v>94</v>
      </c>
      <c r="M233" s="137"/>
      <c r="N233" s="137" t="s">
        <v>81</v>
      </c>
      <c r="O233" s="137"/>
      <c r="P233" s="137"/>
      <c r="Q233" s="137"/>
      <c r="R233" s="137"/>
      <c r="S233" s="137"/>
      <c r="T233" s="137"/>
      <c r="U233" s="137"/>
      <c r="V233" s="137"/>
    </row>
    <row r="234" spans="1:22" ht="68.400000000000006" x14ac:dyDescent="0.25">
      <c r="A234" s="132">
        <v>116</v>
      </c>
      <c r="B234" s="133">
        <v>116</v>
      </c>
      <c r="C234" s="134" t="s">
        <v>98</v>
      </c>
      <c r="D234" s="135" t="s">
        <v>151</v>
      </c>
      <c r="E234" s="136">
        <v>13.69</v>
      </c>
      <c r="F234" s="137">
        <v>13.69</v>
      </c>
      <c r="G234" s="136"/>
      <c r="H234" s="136" t="s">
        <v>152</v>
      </c>
      <c r="I234" s="136">
        <v>3</v>
      </c>
      <c r="J234" s="136"/>
      <c r="K234" s="136" t="s">
        <v>153</v>
      </c>
      <c r="L234" s="137">
        <v>38</v>
      </c>
      <c r="M234" s="137"/>
      <c r="N234" s="137" t="s">
        <v>81</v>
      </c>
      <c r="O234" s="137"/>
      <c r="P234" s="137"/>
      <c r="Q234" s="137"/>
      <c r="R234" s="137"/>
      <c r="S234" s="137"/>
      <c r="T234" s="137"/>
      <c r="U234" s="137"/>
      <c r="V234" s="137"/>
    </row>
    <row r="235" spans="1:22" ht="18.45" customHeight="1" x14ac:dyDescent="0.25">
      <c r="A235" s="130" t="s">
        <v>464</v>
      </c>
      <c r="B235" s="131"/>
      <c r="C235" s="131"/>
      <c r="D235" s="131"/>
      <c r="E235" s="131"/>
      <c r="F235" s="131"/>
      <c r="G235" s="131"/>
      <c r="H235" s="131"/>
      <c r="I235" s="131"/>
      <c r="J235" s="131"/>
      <c r="K235" s="131"/>
      <c r="L235" s="131"/>
      <c r="M235" s="131"/>
      <c r="N235" s="131"/>
      <c r="O235" s="131"/>
      <c r="P235" s="131"/>
      <c r="Q235" s="131"/>
      <c r="R235" s="131"/>
      <c r="S235" s="131"/>
      <c r="T235" s="131"/>
      <c r="U235" s="131"/>
      <c r="V235" s="131"/>
    </row>
    <row r="236" spans="1:22" ht="125.4" x14ac:dyDescent="0.25">
      <c r="A236" s="132">
        <v>117</v>
      </c>
      <c r="B236" s="133">
        <v>118</v>
      </c>
      <c r="C236" s="134" t="s">
        <v>465</v>
      </c>
      <c r="D236" s="135" t="s">
        <v>90</v>
      </c>
      <c r="E236" s="136">
        <v>180.24</v>
      </c>
      <c r="F236" s="137">
        <v>180.24</v>
      </c>
      <c r="G236" s="136"/>
      <c r="H236" s="136" t="s">
        <v>466</v>
      </c>
      <c r="I236" s="136">
        <v>2</v>
      </c>
      <c r="J236" s="136"/>
      <c r="K236" s="136" t="s">
        <v>467</v>
      </c>
      <c r="L236" s="137">
        <v>20</v>
      </c>
      <c r="M236" s="137"/>
      <c r="N236" s="137" t="s">
        <v>81</v>
      </c>
      <c r="O236" s="137"/>
      <c r="P236" s="137"/>
      <c r="Q236" s="137"/>
      <c r="R236" s="137"/>
      <c r="S236" s="137"/>
      <c r="T236" s="137"/>
      <c r="U236" s="137"/>
      <c r="V236" s="137"/>
    </row>
    <row r="237" spans="1:22" ht="91.2" x14ac:dyDescent="0.25">
      <c r="A237" s="132">
        <v>118</v>
      </c>
      <c r="B237" s="133">
        <v>119</v>
      </c>
      <c r="C237" s="134" t="s">
        <v>468</v>
      </c>
      <c r="D237" s="135" t="s">
        <v>90</v>
      </c>
      <c r="E237" s="136">
        <v>606.35</v>
      </c>
      <c r="F237" s="137" t="s">
        <v>469</v>
      </c>
      <c r="G237" s="136">
        <v>3.1</v>
      </c>
      <c r="H237" s="136" t="s">
        <v>470</v>
      </c>
      <c r="I237" s="136">
        <v>6</v>
      </c>
      <c r="J237" s="136"/>
      <c r="K237" s="136" t="s">
        <v>471</v>
      </c>
      <c r="L237" s="137" t="s">
        <v>472</v>
      </c>
      <c r="M237" s="137"/>
      <c r="N237" s="137" t="s">
        <v>81</v>
      </c>
      <c r="O237" s="137"/>
      <c r="P237" s="137"/>
      <c r="Q237" s="137"/>
      <c r="R237" s="137"/>
      <c r="S237" s="137"/>
      <c r="T237" s="137"/>
      <c r="U237" s="137"/>
      <c r="V237" s="137"/>
    </row>
    <row r="238" spans="1:22" ht="45.6" x14ac:dyDescent="0.25">
      <c r="A238" s="138">
        <v>119</v>
      </c>
      <c r="B238" s="139">
        <v>120</v>
      </c>
      <c r="C238" s="140" t="s">
        <v>273</v>
      </c>
      <c r="D238" s="141" t="s">
        <v>254</v>
      </c>
      <c r="E238" s="142">
        <v>43.5</v>
      </c>
      <c r="F238" s="143" t="s">
        <v>274</v>
      </c>
      <c r="G238" s="142"/>
      <c r="H238" s="142">
        <v>44</v>
      </c>
      <c r="I238" s="142" t="s">
        <v>275</v>
      </c>
      <c r="J238" s="142"/>
      <c r="K238" s="142">
        <v>116</v>
      </c>
      <c r="L238" s="143" t="s">
        <v>276</v>
      </c>
      <c r="M238" s="143"/>
      <c r="N238" s="143" t="s">
        <v>120</v>
      </c>
      <c r="O238" s="143"/>
      <c r="P238" s="143"/>
      <c r="Q238" s="143"/>
      <c r="R238" s="143"/>
      <c r="S238" s="143"/>
      <c r="T238" s="143"/>
      <c r="U238" s="143"/>
      <c r="V238" s="143"/>
    </row>
    <row r="239" spans="1:22" ht="34.200000000000003" x14ac:dyDescent="0.25">
      <c r="A239" s="144" t="s">
        <v>473</v>
      </c>
      <c r="B239" s="145"/>
      <c r="C239" s="145"/>
      <c r="D239" s="145"/>
      <c r="E239" s="145"/>
      <c r="F239" s="145"/>
      <c r="G239" s="145"/>
      <c r="H239" s="146">
        <v>9312</v>
      </c>
      <c r="I239" s="146" t="s">
        <v>474</v>
      </c>
      <c r="J239" s="146" t="s">
        <v>475</v>
      </c>
      <c r="K239" s="146">
        <v>53542</v>
      </c>
      <c r="L239" s="146" t="s">
        <v>476</v>
      </c>
      <c r="M239" s="146"/>
      <c r="N239" s="146"/>
      <c r="O239" s="146"/>
      <c r="P239" s="146"/>
      <c r="Q239" s="146"/>
      <c r="R239" s="146"/>
      <c r="S239" s="146"/>
      <c r="T239" s="146"/>
      <c r="U239" s="146"/>
      <c r="V239" s="146" t="s">
        <v>477</v>
      </c>
    </row>
    <row r="240" spans="1:22" x14ac:dyDescent="0.25">
      <c r="A240" s="144" t="s">
        <v>478</v>
      </c>
      <c r="B240" s="145"/>
      <c r="C240" s="145"/>
      <c r="D240" s="145"/>
      <c r="E240" s="145"/>
      <c r="F240" s="145"/>
      <c r="G240" s="145"/>
      <c r="H240" s="146"/>
      <c r="I240" s="146"/>
      <c r="J240" s="146"/>
      <c r="K240" s="146"/>
      <c r="L240" s="146"/>
      <c r="M240" s="146"/>
      <c r="N240" s="146"/>
      <c r="O240" s="146"/>
      <c r="P240" s="146"/>
      <c r="Q240" s="146"/>
      <c r="R240" s="146"/>
      <c r="S240" s="146"/>
      <c r="T240" s="146"/>
      <c r="U240" s="146"/>
      <c r="V240" s="146"/>
    </row>
    <row r="241" spans="1:22" x14ac:dyDescent="0.25">
      <c r="A241" s="144" t="s">
        <v>479</v>
      </c>
      <c r="B241" s="145"/>
      <c r="C241" s="145"/>
      <c r="D241" s="145"/>
      <c r="E241" s="145"/>
      <c r="F241" s="145"/>
      <c r="G241" s="145"/>
      <c r="H241" s="146">
        <v>2954</v>
      </c>
      <c r="I241" s="146"/>
      <c r="J241" s="146"/>
      <c r="K241" s="146">
        <v>32554</v>
      </c>
      <c r="L241" s="146"/>
      <c r="M241" s="146"/>
      <c r="N241" s="146"/>
      <c r="O241" s="146"/>
      <c r="P241" s="146"/>
      <c r="Q241" s="146"/>
      <c r="R241" s="146"/>
      <c r="S241" s="146"/>
      <c r="T241" s="146"/>
      <c r="U241" s="146"/>
      <c r="V241" s="146"/>
    </row>
    <row r="242" spans="1:22" x14ac:dyDescent="0.25">
      <c r="A242" s="144" t="s">
        <v>480</v>
      </c>
      <c r="B242" s="145"/>
      <c r="C242" s="145"/>
      <c r="D242" s="145"/>
      <c r="E242" s="145"/>
      <c r="F242" s="145"/>
      <c r="G242" s="145"/>
      <c r="H242" s="146">
        <v>4021</v>
      </c>
      <c r="I242" s="146"/>
      <c r="J242" s="146"/>
      <c r="K242" s="146">
        <v>10341</v>
      </c>
      <c r="L242" s="146"/>
      <c r="M242" s="146"/>
      <c r="N242" s="146"/>
      <c r="O242" s="146"/>
      <c r="P242" s="146"/>
      <c r="Q242" s="146"/>
      <c r="R242" s="146"/>
      <c r="S242" s="146"/>
      <c r="T242" s="146"/>
      <c r="U242" s="146"/>
      <c r="V242" s="146"/>
    </row>
    <row r="243" spans="1:22" x14ac:dyDescent="0.25">
      <c r="A243" s="144" t="s">
        <v>481</v>
      </c>
      <c r="B243" s="145"/>
      <c r="C243" s="145"/>
      <c r="D243" s="145"/>
      <c r="E243" s="145"/>
      <c r="F243" s="145"/>
      <c r="G243" s="145"/>
      <c r="H243" s="146">
        <v>2753</v>
      </c>
      <c r="I243" s="146"/>
      <c r="J243" s="146"/>
      <c r="K243" s="146">
        <v>15246</v>
      </c>
      <c r="L243" s="146"/>
      <c r="M243" s="146"/>
      <c r="N243" s="146"/>
      <c r="O243" s="146"/>
      <c r="P243" s="146"/>
      <c r="Q243" s="146"/>
      <c r="R243" s="146"/>
      <c r="S243" s="146"/>
      <c r="T243" s="146"/>
      <c r="U243" s="146"/>
      <c r="V243" s="146"/>
    </row>
    <row r="244" spans="1:22" x14ac:dyDescent="0.25">
      <c r="A244" s="147" t="s">
        <v>482</v>
      </c>
      <c r="B244" s="148"/>
      <c r="C244" s="148"/>
      <c r="D244" s="148"/>
      <c r="E244" s="148"/>
      <c r="F244" s="148"/>
      <c r="G244" s="148"/>
      <c r="H244" s="149">
        <v>2940</v>
      </c>
      <c r="I244" s="149"/>
      <c r="J244" s="149"/>
      <c r="K244" s="149">
        <v>27641</v>
      </c>
      <c r="L244" s="149"/>
      <c r="M244" s="149"/>
      <c r="N244" s="149"/>
      <c r="O244" s="149"/>
      <c r="P244" s="149"/>
      <c r="Q244" s="149"/>
      <c r="R244" s="149"/>
      <c r="S244" s="149"/>
      <c r="T244" s="149"/>
      <c r="U244" s="149"/>
      <c r="V244" s="149"/>
    </row>
    <row r="245" spans="1:22" x14ac:dyDescent="0.25">
      <c r="A245" s="147" t="s">
        <v>483</v>
      </c>
      <c r="B245" s="148"/>
      <c r="C245" s="148"/>
      <c r="D245" s="148"/>
      <c r="E245" s="148"/>
      <c r="F245" s="148"/>
      <c r="G245" s="148"/>
      <c r="H245" s="149">
        <v>1640</v>
      </c>
      <c r="I245" s="149"/>
      <c r="J245" s="149"/>
      <c r="K245" s="149">
        <v>14488</v>
      </c>
      <c r="L245" s="149"/>
      <c r="M245" s="149"/>
      <c r="N245" s="149"/>
      <c r="O245" s="149"/>
      <c r="P245" s="149"/>
      <c r="Q245" s="149"/>
      <c r="R245" s="149"/>
      <c r="S245" s="149"/>
      <c r="T245" s="149"/>
      <c r="U245" s="149"/>
      <c r="V245" s="149"/>
    </row>
    <row r="246" spans="1:22" x14ac:dyDescent="0.25">
      <c r="A246" s="147" t="s">
        <v>484</v>
      </c>
      <c r="B246" s="148"/>
      <c r="C246" s="148"/>
      <c r="D246" s="148"/>
      <c r="E246" s="148"/>
      <c r="F246" s="148"/>
      <c r="G246" s="148"/>
      <c r="H246" s="149"/>
      <c r="I246" s="149"/>
      <c r="J246" s="149"/>
      <c r="K246" s="149"/>
      <c r="L246" s="149"/>
      <c r="M246" s="149"/>
      <c r="N246" s="149"/>
      <c r="O246" s="149"/>
      <c r="P246" s="149"/>
      <c r="Q246" s="149"/>
      <c r="R246" s="149"/>
      <c r="S246" s="149"/>
      <c r="T246" s="149"/>
      <c r="U246" s="149"/>
      <c r="V246" s="149"/>
    </row>
    <row r="247" spans="1:22" ht="30" customHeight="1" x14ac:dyDescent="0.25">
      <c r="A247" s="144" t="s">
        <v>485</v>
      </c>
      <c r="B247" s="145"/>
      <c r="C247" s="145"/>
      <c r="D247" s="145"/>
      <c r="E247" s="145"/>
      <c r="F247" s="145"/>
      <c r="G247" s="145"/>
      <c r="H247" s="146">
        <v>5754</v>
      </c>
      <c r="I247" s="146"/>
      <c r="J247" s="146"/>
      <c r="K247" s="146">
        <v>38649</v>
      </c>
      <c r="L247" s="146"/>
      <c r="M247" s="146"/>
      <c r="N247" s="146"/>
      <c r="O247" s="146"/>
      <c r="P247" s="146"/>
      <c r="Q247" s="146"/>
      <c r="R247" s="146"/>
      <c r="S247" s="146"/>
      <c r="T247" s="146"/>
      <c r="U247" s="146"/>
      <c r="V247" s="146"/>
    </row>
    <row r="248" spans="1:22" ht="30" customHeight="1" x14ac:dyDescent="0.25">
      <c r="A248" s="144" t="s">
        <v>486</v>
      </c>
      <c r="B248" s="145"/>
      <c r="C248" s="145"/>
      <c r="D248" s="145"/>
      <c r="E248" s="145"/>
      <c r="F248" s="145"/>
      <c r="G248" s="145"/>
      <c r="H248" s="146">
        <v>287</v>
      </c>
      <c r="I248" s="146"/>
      <c r="J248" s="146"/>
      <c r="K248" s="146">
        <v>1909</v>
      </c>
      <c r="L248" s="146"/>
      <c r="M248" s="146"/>
      <c r="N248" s="146"/>
      <c r="O248" s="146"/>
      <c r="P248" s="146"/>
      <c r="Q248" s="146"/>
      <c r="R248" s="146"/>
      <c r="S248" s="146"/>
      <c r="T248" s="146"/>
      <c r="U248" s="146"/>
      <c r="V248" s="146"/>
    </row>
    <row r="249" spans="1:22" ht="30" customHeight="1" x14ac:dyDescent="0.25">
      <c r="A249" s="144" t="s">
        <v>487</v>
      </c>
      <c r="B249" s="145"/>
      <c r="C249" s="145"/>
      <c r="D249" s="145"/>
      <c r="E249" s="145"/>
      <c r="F249" s="145"/>
      <c r="G249" s="145"/>
      <c r="H249" s="146">
        <v>1841</v>
      </c>
      <c r="I249" s="146"/>
      <c r="J249" s="146"/>
      <c r="K249" s="146">
        <v>10378</v>
      </c>
      <c r="L249" s="146"/>
      <c r="M249" s="146"/>
      <c r="N249" s="146"/>
      <c r="O249" s="146"/>
      <c r="P249" s="146"/>
      <c r="Q249" s="146"/>
      <c r="R249" s="146"/>
      <c r="S249" s="146"/>
      <c r="T249" s="146"/>
      <c r="U249" s="146"/>
      <c r="V249" s="146"/>
    </row>
    <row r="250" spans="1:22" x14ac:dyDescent="0.25">
      <c r="A250" s="144" t="s">
        <v>488</v>
      </c>
      <c r="B250" s="145"/>
      <c r="C250" s="145"/>
      <c r="D250" s="145"/>
      <c r="E250" s="145"/>
      <c r="F250" s="145"/>
      <c r="G250" s="145"/>
      <c r="H250" s="146">
        <v>102</v>
      </c>
      <c r="I250" s="146"/>
      <c r="J250" s="146"/>
      <c r="K250" s="146">
        <v>447</v>
      </c>
      <c r="L250" s="146"/>
      <c r="M250" s="146"/>
      <c r="N250" s="146"/>
      <c r="O250" s="146"/>
      <c r="P250" s="146"/>
      <c r="Q250" s="146"/>
      <c r="R250" s="146"/>
      <c r="S250" s="146"/>
      <c r="T250" s="146"/>
      <c r="U250" s="146"/>
      <c r="V250" s="146"/>
    </row>
    <row r="251" spans="1:22" x14ac:dyDescent="0.25">
      <c r="A251" s="144" t="s">
        <v>489</v>
      </c>
      <c r="B251" s="145"/>
      <c r="C251" s="145"/>
      <c r="D251" s="145"/>
      <c r="E251" s="145"/>
      <c r="F251" s="145"/>
      <c r="G251" s="145"/>
      <c r="H251" s="146">
        <v>3973</v>
      </c>
      <c r="I251" s="146"/>
      <c r="J251" s="146"/>
      <c r="K251" s="146">
        <v>30406</v>
      </c>
      <c r="L251" s="146"/>
      <c r="M251" s="146"/>
      <c r="N251" s="146"/>
      <c r="O251" s="146"/>
      <c r="P251" s="146"/>
      <c r="Q251" s="146"/>
      <c r="R251" s="146"/>
      <c r="S251" s="146"/>
      <c r="T251" s="146"/>
      <c r="U251" s="146"/>
      <c r="V251" s="146"/>
    </row>
    <row r="252" spans="1:22" ht="30" customHeight="1" x14ac:dyDescent="0.25">
      <c r="A252" s="144" t="s">
        <v>490</v>
      </c>
      <c r="B252" s="145"/>
      <c r="C252" s="145"/>
      <c r="D252" s="145"/>
      <c r="E252" s="145"/>
      <c r="F252" s="145"/>
      <c r="G252" s="145"/>
      <c r="H252" s="146">
        <v>1935</v>
      </c>
      <c r="I252" s="146"/>
      <c r="J252" s="146"/>
      <c r="K252" s="146">
        <v>13882</v>
      </c>
      <c r="L252" s="146"/>
      <c r="M252" s="146"/>
      <c r="N252" s="146"/>
      <c r="O252" s="146"/>
      <c r="P252" s="146"/>
      <c r="Q252" s="146"/>
      <c r="R252" s="146"/>
      <c r="S252" s="146"/>
      <c r="T252" s="146"/>
      <c r="U252" s="146"/>
      <c r="V252" s="146"/>
    </row>
    <row r="253" spans="1:22" x14ac:dyDescent="0.25">
      <c r="A253" s="144" t="s">
        <v>491</v>
      </c>
      <c r="B253" s="145"/>
      <c r="C253" s="145"/>
      <c r="D253" s="145"/>
      <c r="E253" s="145"/>
      <c r="F253" s="145"/>
      <c r="G253" s="145"/>
      <c r="H253" s="146">
        <v>13892</v>
      </c>
      <c r="I253" s="146"/>
      <c r="J253" s="146"/>
      <c r="K253" s="146">
        <v>95671</v>
      </c>
      <c r="L253" s="146"/>
      <c r="M253" s="146"/>
      <c r="N253" s="146"/>
      <c r="O253" s="146"/>
      <c r="P253" s="146"/>
      <c r="Q253" s="146"/>
      <c r="R253" s="146"/>
      <c r="S253" s="146"/>
      <c r="T253" s="146"/>
      <c r="U253" s="146"/>
      <c r="V253" s="146"/>
    </row>
    <row r="254" spans="1:22" ht="30" customHeight="1" x14ac:dyDescent="0.25">
      <c r="A254" s="144" t="s">
        <v>492</v>
      </c>
      <c r="B254" s="145"/>
      <c r="C254" s="145"/>
      <c r="D254" s="145"/>
      <c r="E254" s="145"/>
      <c r="F254" s="145"/>
      <c r="G254" s="145"/>
      <c r="H254" s="146">
        <v>1279.32</v>
      </c>
      <c r="I254" s="146"/>
      <c r="J254" s="146"/>
      <c r="K254" s="146">
        <v>5020.8</v>
      </c>
      <c r="L254" s="146"/>
      <c r="M254" s="146"/>
      <c r="N254" s="146"/>
      <c r="O254" s="146"/>
      <c r="P254" s="146"/>
      <c r="Q254" s="146"/>
      <c r="R254" s="146"/>
      <c r="S254" s="146"/>
      <c r="T254" s="146"/>
      <c r="U254" s="146"/>
      <c r="V254" s="146"/>
    </row>
    <row r="255" spans="1:22" x14ac:dyDescent="0.25">
      <c r="A255" s="147" t="s">
        <v>493</v>
      </c>
      <c r="B255" s="148"/>
      <c r="C255" s="148"/>
      <c r="D255" s="148"/>
      <c r="E255" s="148"/>
      <c r="F255" s="148"/>
      <c r="G255" s="148"/>
      <c r="H255" s="149">
        <v>15171.32</v>
      </c>
      <c r="I255" s="149"/>
      <c r="J255" s="149"/>
      <c r="K255" s="149">
        <v>100691.8</v>
      </c>
      <c r="L255" s="149"/>
      <c r="M255" s="149"/>
      <c r="N255" s="149"/>
      <c r="O255" s="149"/>
      <c r="P255" s="149"/>
      <c r="Q255" s="149"/>
      <c r="R255" s="149"/>
      <c r="S255" s="149"/>
      <c r="T255" s="149"/>
      <c r="U255" s="149"/>
      <c r="V255" s="149"/>
    </row>
    <row r="256" spans="1:22" x14ac:dyDescent="0.25">
      <c r="A256" s="50"/>
      <c r="B256" s="39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</row>
    <row r="257" spans="1:22" x14ac:dyDescent="0.25">
      <c r="A257" s="50"/>
      <c r="B257" s="39"/>
      <c r="C257" s="73" t="s">
        <v>64</v>
      </c>
      <c r="D257" s="48"/>
      <c r="E257" s="48"/>
      <c r="F257" s="48"/>
      <c r="G257" s="48"/>
      <c r="H257" s="74">
        <f>IF(ISBLANK(Y30),"",ROUND(Z30/Y30,2)*100)</f>
        <v>100</v>
      </c>
      <c r="I257" s="48"/>
      <c r="J257" s="48"/>
      <c r="K257" s="74">
        <f>IF(ISBLANK(Y31),"",ROUND(Z31/Y31,2)*100)</f>
        <v>85</v>
      </c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</row>
    <row r="258" spans="1:22" x14ac:dyDescent="0.25">
      <c r="A258" s="50"/>
      <c r="B258" s="39"/>
      <c r="C258" s="73" t="s">
        <v>65</v>
      </c>
      <c r="D258" s="48"/>
      <c r="E258" s="48"/>
      <c r="F258" s="48"/>
      <c r="G258" s="48"/>
      <c r="H258" s="45">
        <f>IF(ISBLANK(Y30),"",ROUND(AA30/Y30,2)*100)</f>
        <v>56.000000000000007</v>
      </c>
      <c r="I258" s="48"/>
      <c r="J258" s="48"/>
      <c r="K258" s="45">
        <f>IF(ISBLANK(Y31),"",ROUND(AA31/Y31,2)*100)</f>
        <v>45</v>
      </c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</row>
    <row r="259" spans="1:22" x14ac:dyDescent="0.25">
      <c r="A259" s="28"/>
      <c r="B259" s="28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</row>
    <row r="260" spans="1:22" x14ac:dyDescent="0.25">
      <c r="B260" s="75" t="s">
        <v>70</v>
      </c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</row>
    <row r="261" spans="1:22" x14ac:dyDescent="0.25">
      <c r="B261" s="3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</row>
    <row r="262" spans="1:22" x14ac:dyDescent="0.25">
      <c r="B262" s="75" t="s">
        <v>71</v>
      </c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</row>
    <row r="263" spans="1:22" x14ac:dyDescent="0.25">
      <c r="B263" s="46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</row>
    <row r="265" spans="1:22" x14ac:dyDescent="0.25">
      <c r="C265" s="49"/>
      <c r="D265" s="49"/>
      <c r="E265" s="49"/>
      <c r="F265" s="49"/>
      <c r="G265" s="49"/>
    </row>
    <row r="266" spans="1:22" x14ac:dyDescent="0.25">
      <c r="C266" s="49"/>
      <c r="D266" s="49"/>
      <c r="E266" s="49"/>
      <c r="F266" s="49"/>
      <c r="G266" s="49"/>
    </row>
    <row r="267" spans="1:22" x14ac:dyDescent="0.25">
      <c r="C267" s="49"/>
      <c r="D267" s="49"/>
      <c r="E267" s="49"/>
      <c r="F267" s="49"/>
      <c r="G267" s="49"/>
    </row>
    <row r="268" spans="1:22" x14ac:dyDescent="0.25">
      <c r="C268" s="49"/>
      <c r="D268" s="49"/>
      <c r="E268" s="49"/>
      <c r="F268" s="49"/>
      <c r="G268" s="49"/>
    </row>
    <row r="269" spans="1:22" x14ac:dyDescent="0.25">
      <c r="C269" s="49"/>
      <c r="D269" s="49"/>
      <c r="E269" s="49"/>
      <c r="F269" s="49"/>
      <c r="G269" s="49"/>
    </row>
    <row r="270" spans="1:22" x14ac:dyDescent="0.25">
      <c r="C270" s="49"/>
      <c r="D270" s="49"/>
      <c r="E270" s="49"/>
      <c r="F270" s="49"/>
      <c r="G270" s="49"/>
    </row>
    <row r="271" spans="1:22" x14ac:dyDescent="0.25">
      <c r="C271" s="49"/>
      <c r="D271" s="49"/>
      <c r="E271" s="49"/>
      <c r="F271" s="49"/>
      <c r="G271" s="49"/>
    </row>
    <row r="272" spans="1:22" x14ac:dyDescent="0.25">
      <c r="C272" s="49"/>
      <c r="D272" s="49"/>
      <c r="E272" s="49"/>
      <c r="F272" s="49"/>
      <c r="G272" s="49"/>
    </row>
    <row r="273" spans="3:7" x14ac:dyDescent="0.25">
      <c r="C273" s="49"/>
      <c r="D273" s="49"/>
      <c r="E273" s="49"/>
      <c r="F273" s="49"/>
      <c r="G273" s="49"/>
    </row>
    <row r="274" spans="3:7" x14ac:dyDescent="0.25">
      <c r="C274" s="49"/>
      <c r="D274" s="49"/>
      <c r="E274" s="49"/>
      <c r="F274" s="49"/>
      <c r="G274" s="49"/>
    </row>
    <row r="275" spans="3:7" x14ac:dyDescent="0.25">
      <c r="C275" s="49"/>
      <c r="D275" s="49"/>
      <c r="E275" s="49"/>
      <c r="F275" s="49"/>
      <c r="G275" s="49"/>
    </row>
    <row r="276" spans="3:7" x14ac:dyDescent="0.25">
      <c r="C276" s="49"/>
      <c r="D276" s="49"/>
      <c r="E276" s="49"/>
      <c r="F276" s="49"/>
      <c r="G276" s="49"/>
    </row>
  </sheetData>
  <mergeCells count="129">
    <mergeCell ref="A255:G255"/>
    <mergeCell ref="A249:G249"/>
    <mergeCell ref="A250:G250"/>
    <mergeCell ref="A251:G251"/>
    <mergeCell ref="A252:G252"/>
    <mergeCell ref="A253:G253"/>
    <mergeCell ref="A254:G254"/>
    <mergeCell ref="A243:G243"/>
    <mergeCell ref="A244:G244"/>
    <mergeCell ref="A245:G245"/>
    <mergeCell ref="A246:G246"/>
    <mergeCell ref="A247:G247"/>
    <mergeCell ref="A248:G248"/>
    <mergeCell ref="A232:V232"/>
    <mergeCell ref="A235:V235"/>
    <mergeCell ref="A239:G239"/>
    <mergeCell ref="A240:G240"/>
    <mergeCell ref="A241:G241"/>
    <mergeCell ref="A242:G242"/>
    <mergeCell ref="A222:V222"/>
    <mergeCell ref="A223:V223"/>
    <mergeCell ref="A225:V225"/>
    <mergeCell ref="A226:V226"/>
    <mergeCell ref="A229:V229"/>
    <mergeCell ref="A231:V231"/>
    <mergeCell ref="A209:V209"/>
    <mergeCell ref="A211:V211"/>
    <mergeCell ref="A213:V213"/>
    <mergeCell ref="A215:V215"/>
    <mergeCell ref="A217:V217"/>
    <mergeCell ref="A220:V220"/>
    <mergeCell ref="A193:V193"/>
    <mergeCell ref="A195:V195"/>
    <mergeCell ref="A197:V197"/>
    <mergeCell ref="A202:V202"/>
    <mergeCell ref="A204:V204"/>
    <mergeCell ref="A208:V208"/>
    <mergeCell ref="A178:V178"/>
    <mergeCell ref="A180:V180"/>
    <mergeCell ref="A182:V182"/>
    <mergeCell ref="A187:V187"/>
    <mergeCell ref="A189:V189"/>
    <mergeCell ref="A191:V191"/>
    <mergeCell ref="A162:V162"/>
    <mergeCell ref="A164:V164"/>
    <mergeCell ref="A166:V166"/>
    <mergeCell ref="A172:V172"/>
    <mergeCell ref="A174:V174"/>
    <mergeCell ref="A177:V177"/>
    <mergeCell ref="A145:V145"/>
    <mergeCell ref="A149:V149"/>
    <mergeCell ref="A150:V150"/>
    <mergeCell ref="A155:V155"/>
    <mergeCell ref="A159:V159"/>
    <mergeCell ref="A161:V161"/>
    <mergeCell ref="A125:V125"/>
    <mergeCell ref="A127:V127"/>
    <mergeCell ref="A129:V129"/>
    <mergeCell ref="A135:V135"/>
    <mergeCell ref="A136:V136"/>
    <mergeCell ref="A143:V143"/>
    <mergeCell ref="A110:V110"/>
    <mergeCell ref="A115:V115"/>
    <mergeCell ref="A117:V117"/>
    <mergeCell ref="A119:V119"/>
    <mergeCell ref="A121:V121"/>
    <mergeCell ref="A123:V123"/>
    <mergeCell ref="A93:V93"/>
    <mergeCell ref="A95:V95"/>
    <mergeCell ref="A97:V97"/>
    <mergeCell ref="A99:V99"/>
    <mergeCell ref="A101:V101"/>
    <mergeCell ref="A108:V108"/>
    <mergeCell ref="A80:V80"/>
    <mergeCell ref="A83:V83"/>
    <mergeCell ref="A84:V84"/>
    <mergeCell ref="A86:V86"/>
    <mergeCell ref="A88:V88"/>
    <mergeCell ref="A89:V89"/>
    <mergeCell ref="A68:V68"/>
    <mergeCell ref="A69:V69"/>
    <mergeCell ref="A71:V71"/>
    <mergeCell ref="A73:V73"/>
    <mergeCell ref="A75:V75"/>
    <mergeCell ref="A77:V77"/>
    <mergeCell ref="A54:V54"/>
    <mergeCell ref="A57:V57"/>
    <mergeCell ref="A58:V58"/>
    <mergeCell ref="A60:V60"/>
    <mergeCell ref="A63:V63"/>
    <mergeCell ref="A65:V65"/>
    <mergeCell ref="A40:V40"/>
    <mergeCell ref="A41:V41"/>
    <mergeCell ref="A43:V43"/>
    <mergeCell ref="A45:V45"/>
    <mergeCell ref="A47:V47"/>
    <mergeCell ref="A49:V49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20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15171.32/1000</f>
        <v>15.17132</v>
      </c>
      <c r="H11" s="85"/>
      <c r="I11" s="55" t="s">
        <v>6</v>
      </c>
      <c r="J11" s="86">
        <f>100691.8/1000</f>
        <v>100.6918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0.25495000000000001</v>
      </c>
      <c r="H14" s="85"/>
      <c r="I14" s="55" t="s">
        <v>8</v>
      </c>
      <c r="J14" s="86">
        <f>(P14+P15)/1000</f>
        <v>0.25495000000000001</v>
      </c>
      <c r="K14" s="87"/>
      <c r="L14" s="58">
        <v>2538</v>
      </c>
      <c r="M14" s="35" t="s">
        <v>8</v>
      </c>
      <c r="N14" s="57"/>
      <c r="O14" s="26">
        <v>224.92</v>
      </c>
      <c r="P14" s="27">
        <v>224.92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2954/1000</f>
        <v>2.9540000000000002</v>
      </c>
      <c r="H15" s="117"/>
      <c r="I15" s="55" t="s">
        <v>6</v>
      </c>
      <c r="J15" s="86">
        <f>32554/1000</f>
        <v>32.554000000000002</v>
      </c>
      <c r="K15" s="87"/>
      <c r="L15" s="59">
        <v>27955</v>
      </c>
      <c r="M15" s="35" t="s">
        <v>6</v>
      </c>
      <c r="N15" s="57"/>
      <c r="O15" s="26">
        <v>30.03</v>
      </c>
      <c r="P15" s="27">
        <v>30.03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416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4599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494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495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496</v>
      </c>
      <c r="C26" s="134" t="s">
        <v>497</v>
      </c>
      <c r="D26" s="154" t="s">
        <v>498</v>
      </c>
      <c r="E26" s="155">
        <v>0.88</v>
      </c>
      <c r="F26" s="136" t="s">
        <v>499</v>
      </c>
      <c r="G26" s="136">
        <v>8.4700000000000006</v>
      </c>
      <c r="H26" s="156"/>
      <c r="I26" s="156"/>
      <c r="J26" s="136" t="s">
        <v>500</v>
      </c>
      <c r="K26" s="136">
        <v>93.52</v>
      </c>
      <c r="L26" s="157"/>
      <c r="M26" s="156">
        <f>IF(ISNUMBER(K26/G26),IF(NOT(K26/G26=0),K26/G26, " "), " ")</f>
        <v>11.041322314049586</v>
      </c>
      <c r="N26" s="154"/>
    </row>
    <row r="27" spans="1:23" s="29" customFormat="1" ht="22.8" x14ac:dyDescent="0.25">
      <c r="A27" s="152">
        <v>2</v>
      </c>
      <c r="B27" s="153" t="s">
        <v>501</v>
      </c>
      <c r="C27" s="134" t="s">
        <v>502</v>
      </c>
      <c r="D27" s="154" t="s">
        <v>498</v>
      </c>
      <c r="E27" s="155">
        <v>53.75</v>
      </c>
      <c r="F27" s="136" t="s">
        <v>503</v>
      </c>
      <c r="G27" s="136">
        <v>555.20000000000005</v>
      </c>
      <c r="H27" s="156"/>
      <c r="I27" s="156"/>
      <c r="J27" s="136" t="s">
        <v>504</v>
      </c>
      <c r="K27" s="136">
        <v>6122.73</v>
      </c>
      <c r="L27" s="157"/>
      <c r="M27" s="156">
        <f>IF(ISNUMBER(K27/G27),IF(NOT(K27/G27=0),K27/G27, " "), " ")</f>
        <v>11.02797190201729</v>
      </c>
      <c r="N27" s="154"/>
    </row>
    <row r="28" spans="1:23" s="29" customFormat="1" ht="22.8" x14ac:dyDescent="0.25">
      <c r="A28" s="152">
        <v>3</v>
      </c>
      <c r="B28" s="153" t="s">
        <v>505</v>
      </c>
      <c r="C28" s="134" t="s">
        <v>506</v>
      </c>
      <c r="D28" s="154" t="s">
        <v>498</v>
      </c>
      <c r="E28" s="155">
        <v>0.85</v>
      </c>
      <c r="F28" s="136" t="s">
        <v>507</v>
      </c>
      <c r="G28" s="136">
        <v>9.09</v>
      </c>
      <c r="H28" s="156"/>
      <c r="I28" s="156"/>
      <c r="J28" s="136" t="s">
        <v>508</v>
      </c>
      <c r="K28" s="136">
        <v>100.12</v>
      </c>
      <c r="L28" s="157"/>
      <c r="M28" s="156">
        <f>IF(ISNUMBER(K28/G28),IF(NOT(K28/G28=0),K28/G28, " "), " ")</f>
        <v>11.014301430143014</v>
      </c>
      <c r="N28" s="154"/>
    </row>
    <row r="29" spans="1:23" s="29" customFormat="1" ht="22.8" x14ac:dyDescent="0.25">
      <c r="A29" s="152">
        <v>4</v>
      </c>
      <c r="B29" s="153" t="s">
        <v>509</v>
      </c>
      <c r="C29" s="134" t="s">
        <v>510</v>
      </c>
      <c r="D29" s="154" t="s">
        <v>498</v>
      </c>
      <c r="E29" s="155">
        <v>44.87</v>
      </c>
      <c r="F29" s="136" t="s">
        <v>511</v>
      </c>
      <c r="G29" s="136">
        <v>483.7</v>
      </c>
      <c r="H29" s="156"/>
      <c r="I29" s="156"/>
      <c r="J29" s="136" t="s">
        <v>512</v>
      </c>
      <c r="K29" s="136">
        <v>5333.28</v>
      </c>
      <c r="L29" s="157"/>
      <c r="M29" s="156">
        <f>IF(ISNUMBER(K29/G29),IF(NOT(K29/G29=0),K29/G29, " "), " ")</f>
        <v>11.026007856109159</v>
      </c>
      <c r="N29" s="154"/>
    </row>
    <row r="30" spans="1:23" ht="22.8" x14ac:dyDescent="0.25">
      <c r="A30" s="152">
        <v>5</v>
      </c>
      <c r="B30" s="153" t="s">
        <v>513</v>
      </c>
      <c r="C30" s="134" t="s">
        <v>514</v>
      </c>
      <c r="D30" s="154" t="s">
        <v>498</v>
      </c>
      <c r="E30" s="155">
        <v>0.72</v>
      </c>
      <c r="F30" s="136" t="s">
        <v>515</v>
      </c>
      <c r="G30" s="136">
        <v>8.06</v>
      </c>
      <c r="H30" s="156"/>
      <c r="I30" s="156"/>
      <c r="J30" s="136" t="s">
        <v>516</v>
      </c>
      <c r="K30" s="136">
        <v>88.86</v>
      </c>
      <c r="L30" s="157"/>
      <c r="M30" s="156">
        <f>IF(ISNUMBER(K30/G30),IF(NOT(K30/G30=0),K30/G30, " "), " ")</f>
        <v>11.024813895781637</v>
      </c>
      <c r="N30" s="154"/>
    </row>
    <row r="31" spans="1:23" ht="22.8" x14ac:dyDescent="0.25">
      <c r="A31" s="152">
        <v>6</v>
      </c>
      <c r="B31" s="153" t="s">
        <v>517</v>
      </c>
      <c r="C31" s="134" t="s">
        <v>518</v>
      </c>
      <c r="D31" s="154" t="s">
        <v>498</v>
      </c>
      <c r="E31" s="155">
        <v>60.59</v>
      </c>
      <c r="F31" s="136" t="s">
        <v>519</v>
      </c>
      <c r="G31" s="136">
        <v>694.95</v>
      </c>
      <c r="H31" s="156"/>
      <c r="I31" s="156"/>
      <c r="J31" s="136" t="s">
        <v>520</v>
      </c>
      <c r="K31" s="136">
        <v>7656.75</v>
      </c>
      <c r="L31" s="157"/>
      <c r="M31" s="156">
        <f>IF(ISNUMBER(K31/G31),IF(NOT(K31/G31=0),K31/G31, " "), " ")</f>
        <v>11.017699115044246</v>
      </c>
      <c r="N31" s="154"/>
    </row>
    <row r="32" spans="1:23" ht="22.8" x14ac:dyDescent="0.25">
      <c r="A32" s="152">
        <v>7</v>
      </c>
      <c r="B32" s="153" t="s">
        <v>521</v>
      </c>
      <c r="C32" s="134" t="s">
        <v>522</v>
      </c>
      <c r="D32" s="154" t="s">
        <v>498</v>
      </c>
      <c r="E32" s="155">
        <v>4.8499999999999996</v>
      </c>
      <c r="F32" s="136" t="s">
        <v>523</v>
      </c>
      <c r="G32" s="136">
        <v>58.36</v>
      </c>
      <c r="H32" s="156"/>
      <c r="I32" s="156"/>
      <c r="J32" s="136" t="s">
        <v>524</v>
      </c>
      <c r="K32" s="136">
        <v>642.74</v>
      </c>
      <c r="L32" s="157"/>
      <c r="M32" s="156">
        <f>IF(ISNUMBER(K32/G32),IF(NOT(K32/G32=0),K32/G32, " "), " ")</f>
        <v>11.013365318711447</v>
      </c>
      <c r="N32" s="154"/>
    </row>
    <row r="33" spans="1:14" ht="22.8" x14ac:dyDescent="0.25">
      <c r="A33" s="152">
        <v>8</v>
      </c>
      <c r="B33" s="153" t="s">
        <v>525</v>
      </c>
      <c r="C33" s="134" t="s">
        <v>526</v>
      </c>
      <c r="D33" s="154" t="s">
        <v>498</v>
      </c>
      <c r="E33" s="155">
        <v>33.67</v>
      </c>
      <c r="F33" s="136" t="s">
        <v>527</v>
      </c>
      <c r="G33" s="136">
        <v>409.41</v>
      </c>
      <c r="H33" s="156"/>
      <c r="I33" s="156"/>
      <c r="J33" s="136" t="s">
        <v>528</v>
      </c>
      <c r="K33" s="136">
        <v>4512.12</v>
      </c>
      <c r="L33" s="157"/>
      <c r="M33" s="156">
        <f>IF(ISNUMBER(K33/G33),IF(NOT(K33/G33=0),K33/G33, " "), " ")</f>
        <v>11.021030263061478</v>
      </c>
      <c r="N33" s="154"/>
    </row>
    <row r="34" spans="1:14" ht="22.8" x14ac:dyDescent="0.25">
      <c r="A34" s="152">
        <v>9</v>
      </c>
      <c r="B34" s="153" t="s">
        <v>529</v>
      </c>
      <c r="C34" s="134" t="s">
        <v>530</v>
      </c>
      <c r="D34" s="154" t="s">
        <v>498</v>
      </c>
      <c r="E34" s="155">
        <v>6</v>
      </c>
      <c r="F34" s="136" t="s">
        <v>531</v>
      </c>
      <c r="G34" s="136">
        <v>74.040000000000006</v>
      </c>
      <c r="H34" s="156"/>
      <c r="I34" s="156"/>
      <c r="J34" s="136" t="s">
        <v>532</v>
      </c>
      <c r="K34" s="136">
        <v>816.12</v>
      </c>
      <c r="L34" s="157"/>
      <c r="M34" s="156">
        <f>IF(ISNUMBER(K34/G34),IF(NOT(K34/G34=0),K34/G34, " "), " ")</f>
        <v>11.022690437601296</v>
      </c>
      <c r="N34" s="154"/>
    </row>
    <row r="35" spans="1:14" ht="22.8" x14ac:dyDescent="0.25">
      <c r="A35" s="152">
        <v>10</v>
      </c>
      <c r="B35" s="153" t="s">
        <v>533</v>
      </c>
      <c r="C35" s="134" t="s">
        <v>534</v>
      </c>
      <c r="D35" s="154" t="s">
        <v>498</v>
      </c>
      <c r="E35" s="155">
        <v>18.55</v>
      </c>
      <c r="F35" s="136" t="s">
        <v>535</v>
      </c>
      <c r="G35" s="136">
        <v>232.61</v>
      </c>
      <c r="H35" s="156"/>
      <c r="I35" s="156"/>
      <c r="J35" s="136" t="s">
        <v>536</v>
      </c>
      <c r="K35" s="136">
        <v>2562.86</v>
      </c>
      <c r="L35" s="157"/>
      <c r="M35" s="156">
        <f>IF(ISNUMBER(K35/G35),IF(NOT(K35/G35=0),K35/G35, " "), " ")</f>
        <v>11.017841021452217</v>
      </c>
      <c r="N35" s="154"/>
    </row>
    <row r="36" spans="1:14" ht="22.8" x14ac:dyDescent="0.25">
      <c r="A36" s="152">
        <v>11</v>
      </c>
      <c r="B36" s="153" t="s">
        <v>537</v>
      </c>
      <c r="C36" s="134" t="s">
        <v>538</v>
      </c>
      <c r="D36" s="154" t="s">
        <v>498</v>
      </c>
      <c r="E36" s="155">
        <v>0.19</v>
      </c>
      <c r="F36" s="136" t="s">
        <v>539</v>
      </c>
      <c r="G36" s="136">
        <v>2.48</v>
      </c>
      <c r="H36" s="156"/>
      <c r="I36" s="156"/>
      <c r="J36" s="136" t="s">
        <v>540</v>
      </c>
      <c r="K36" s="136">
        <v>27.4</v>
      </c>
      <c r="L36" s="157"/>
      <c r="M36" s="156">
        <f>IF(ISNUMBER(K36/G36),IF(NOT(K36/G36=0),K36/G36, " "), " ")</f>
        <v>11.048387096774192</v>
      </c>
      <c r="N36" s="154"/>
    </row>
    <row r="37" spans="1:14" ht="22.8" x14ac:dyDescent="0.25">
      <c r="A37" s="152">
        <v>12</v>
      </c>
      <c r="B37" s="153">
        <v>2</v>
      </c>
      <c r="C37" s="134" t="s">
        <v>541</v>
      </c>
      <c r="D37" s="154" t="s">
        <v>498</v>
      </c>
      <c r="E37" s="155">
        <v>30.03</v>
      </c>
      <c r="F37" s="136" t="s">
        <v>542</v>
      </c>
      <c r="G37" s="136"/>
      <c r="H37" s="156"/>
      <c r="I37" s="156"/>
      <c r="J37" s="136" t="s">
        <v>542</v>
      </c>
      <c r="K37" s="136"/>
      <c r="L37" s="157"/>
      <c r="M37" s="156" t="str">
        <f>IF(ISNUMBER(K37/G37),IF(NOT(K37/G37=0),K37/G37, " "), " ")</f>
        <v xml:space="preserve"> </v>
      </c>
      <c r="N37" s="154"/>
    </row>
    <row r="38" spans="1:14" ht="19.350000000000001" customHeight="1" x14ac:dyDescent="0.25">
      <c r="A38" s="128" t="s">
        <v>543</v>
      </c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</row>
    <row r="39" spans="1:14" ht="22.8" x14ac:dyDescent="0.25">
      <c r="A39" s="152">
        <v>13</v>
      </c>
      <c r="B39" s="153">
        <v>30101</v>
      </c>
      <c r="C39" s="134" t="s">
        <v>544</v>
      </c>
      <c r="D39" s="154" t="s">
        <v>545</v>
      </c>
      <c r="E39" s="155">
        <v>2</v>
      </c>
      <c r="F39" s="136" t="s">
        <v>546</v>
      </c>
      <c r="G39" s="136">
        <v>223.1</v>
      </c>
      <c r="H39" s="156"/>
      <c r="I39" s="156"/>
      <c r="J39" s="136" t="s">
        <v>547</v>
      </c>
      <c r="K39" s="136">
        <v>898</v>
      </c>
      <c r="L39" s="157"/>
      <c r="M39" s="156">
        <f>IF(ISNUMBER(K39/G39),IF(NOT(K39/G39=0),K39/G39, " "), " ")</f>
        <v>4.0251008516360374</v>
      </c>
      <c r="N39" s="154" t="s">
        <v>548</v>
      </c>
    </row>
    <row r="40" spans="1:14" ht="22.8" x14ac:dyDescent="0.25">
      <c r="A40" s="152">
        <v>14</v>
      </c>
      <c r="B40" s="153">
        <v>30303</v>
      </c>
      <c r="C40" s="134" t="s">
        <v>549</v>
      </c>
      <c r="D40" s="154" t="s">
        <v>545</v>
      </c>
      <c r="E40" s="155">
        <v>0.06</v>
      </c>
      <c r="F40" s="136" t="s">
        <v>550</v>
      </c>
      <c r="G40" s="136">
        <v>0.06</v>
      </c>
      <c r="H40" s="156"/>
      <c r="I40" s="156"/>
      <c r="J40" s="136" t="s">
        <v>551</v>
      </c>
      <c r="K40" s="136">
        <v>0.3</v>
      </c>
      <c r="L40" s="157"/>
      <c r="M40" s="156">
        <f>IF(ISNUMBER(K40/G40),IF(NOT(K40/G40=0),K40/G40, " "), " ")</f>
        <v>5</v>
      </c>
      <c r="N40" s="154" t="s">
        <v>548</v>
      </c>
    </row>
    <row r="41" spans="1:14" ht="22.8" x14ac:dyDescent="0.25">
      <c r="A41" s="152">
        <v>15</v>
      </c>
      <c r="B41" s="153">
        <v>30401</v>
      </c>
      <c r="C41" s="134" t="s">
        <v>552</v>
      </c>
      <c r="D41" s="154" t="s">
        <v>545</v>
      </c>
      <c r="E41" s="155">
        <v>2</v>
      </c>
      <c r="F41" s="136" t="s">
        <v>553</v>
      </c>
      <c r="G41" s="136">
        <v>4.62</v>
      </c>
      <c r="H41" s="156"/>
      <c r="I41" s="156"/>
      <c r="J41" s="136" t="s">
        <v>554</v>
      </c>
      <c r="K41" s="136">
        <v>12</v>
      </c>
      <c r="L41" s="157"/>
      <c r="M41" s="156">
        <f>IF(ISNUMBER(K41/G41),IF(NOT(K41/G41=0),K41/G41, " "), " ")</f>
        <v>2.5974025974025974</v>
      </c>
      <c r="N41" s="154" t="s">
        <v>548</v>
      </c>
    </row>
    <row r="42" spans="1:14" ht="22.8" x14ac:dyDescent="0.25">
      <c r="A42" s="152">
        <v>16</v>
      </c>
      <c r="B42" s="153">
        <v>30954</v>
      </c>
      <c r="C42" s="134" t="s">
        <v>555</v>
      </c>
      <c r="D42" s="154" t="s">
        <v>545</v>
      </c>
      <c r="E42" s="155">
        <v>0.03</v>
      </c>
      <c r="F42" s="136" t="s">
        <v>556</v>
      </c>
      <c r="G42" s="136">
        <v>1.02</v>
      </c>
      <c r="H42" s="156"/>
      <c r="I42" s="156"/>
      <c r="J42" s="136" t="s">
        <v>557</v>
      </c>
      <c r="K42" s="136">
        <v>4.6500000000000004</v>
      </c>
      <c r="L42" s="157"/>
      <c r="M42" s="156">
        <f>IF(ISNUMBER(K42/G42),IF(NOT(K42/G42=0),K42/G42, " "), " ")</f>
        <v>4.5588235294117654</v>
      </c>
      <c r="N42" s="154" t="s">
        <v>558</v>
      </c>
    </row>
    <row r="43" spans="1:14" ht="22.8" x14ac:dyDescent="0.25">
      <c r="A43" s="152">
        <v>17</v>
      </c>
      <c r="B43" s="153">
        <v>40502</v>
      </c>
      <c r="C43" s="134" t="s">
        <v>559</v>
      </c>
      <c r="D43" s="154" t="s">
        <v>545</v>
      </c>
      <c r="E43" s="155">
        <v>2.79</v>
      </c>
      <c r="F43" s="136" t="s">
        <v>560</v>
      </c>
      <c r="G43" s="136">
        <v>21.88</v>
      </c>
      <c r="H43" s="156"/>
      <c r="I43" s="156"/>
      <c r="J43" s="136" t="s">
        <v>561</v>
      </c>
      <c r="K43" s="136">
        <v>125.55</v>
      </c>
      <c r="L43" s="157"/>
      <c r="M43" s="156">
        <f>IF(ISNUMBER(K43/G43),IF(NOT(K43/G43=0),K43/G43, " "), " ")</f>
        <v>5.7381170018281535</v>
      </c>
      <c r="N43" s="154" t="s">
        <v>548</v>
      </c>
    </row>
    <row r="44" spans="1:14" ht="22.8" x14ac:dyDescent="0.25">
      <c r="A44" s="152">
        <v>18</v>
      </c>
      <c r="B44" s="153">
        <v>40504</v>
      </c>
      <c r="C44" s="134" t="s">
        <v>562</v>
      </c>
      <c r="D44" s="154" t="s">
        <v>545</v>
      </c>
      <c r="E44" s="155">
        <v>2.71</v>
      </c>
      <c r="F44" s="136" t="s">
        <v>563</v>
      </c>
      <c r="G44" s="136">
        <v>3.51</v>
      </c>
      <c r="H44" s="156"/>
      <c r="I44" s="156"/>
      <c r="J44" s="136" t="s">
        <v>564</v>
      </c>
      <c r="K44" s="136">
        <v>8.1300000000000008</v>
      </c>
      <c r="L44" s="157"/>
      <c r="M44" s="156">
        <f>IF(ISNUMBER(K44/G44),IF(NOT(K44/G44=0),K44/G44, " "), " ")</f>
        <v>2.3162393162393164</v>
      </c>
      <c r="N44" s="154" t="s">
        <v>548</v>
      </c>
    </row>
    <row r="45" spans="1:14" ht="22.8" x14ac:dyDescent="0.25">
      <c r="A45" s="152">
        <v>19</v>
      </c>
      <c r="B45" s="153">
        <v>80400</v>
      </c>
      <c r="C45" s="134" t="s">
        <v>565</v>
      </c>
      <c r="D45" s="154" t="s">
        <v>545</v>
      </c>
      <c r="E45" s="155">
        <v>28</v>
      </c>
      <c r="F45" s="136" t="s">
        <v>566</v>
      </c>
      <c r="G45" s="136">
        <v>2067.8000000000002</v>
      </c>
      <c r="H45" s="156"/>
      <c r="I45" s="156"/>
      <c r="J45" s="136" t="s">
        <v>567</v>
      </c>
      <c r="K45" s="136">
        <v>11798.92</v>
      </c>
      <c r="L45" s="157"/>
      <c r="M45" s="156">
        <f>IF(ISNUMBER(K45/G45),IF(NOT(K45/G45=0),K45/G45, " "), " ")</f>
        <v>5.7060257278266748</v>
      </c>
      <c r="N45" s="154" t="s">
        <v>568</v>
      </c>
    </row>
    <row r="46" spans="1:14" ht="22.8" x14ac:dyDescent="0.25">
      <c r="A46" s="152">
        <v>20</v>
      </c>
      <c r="B46" s="153">
        <v>253100</v>
      </c>
      <c r="C46" s="134" t="s">
        <v>569</v>
      </c>
      <c r="D46" s="154" t="s">
        <v>545</v>
      </c>
      <c r="E46" s="155">
        <v>0.01</v>
      </c>
      <c r="F46" s="136" t="s">
        <v>570</v>
      </c>
      <c r="G46" s="136">
        <v>0.02</v>
      </c>
      <c r="H46" s="156"/>
      <c r="I46" s="156"/>
      <c r="J46" s="136" t="s">
        <v>571</v>
      </c>
      <c r="K46" s="136">
        <v>0.09</v>
      </c>
      <c r="L46" s="157"/>
      <c r="M46" s="156">
        <f>IF(ISNUMBER(K46/G46),IF(NOT(K46/G46=0),K46/G46, " "), " ")</f>
        <v>4.5</v>
      </c>
      <c r="N46" s="154" t="s">
        <v>568</v>
      </c>
    </row>
    <row r="47" spans="1:14" ht="22.8" x14ac:dyDescent="0.25">
      <c r="A47" s="152">
        <v>21</v>
      </c>
      <c r="B47" s="153">
        <v>330206</v>
      </c>
      <c r="C47" s="134" t="s">
        <v>572</v>
      </c>
      <c r="D47" s="154" t="s">
        <v>545</v>
      </c>
      <c r="E47" s="155">
        <v>0.85</v>
      </c>
      <c r="F47" s="136" t="s">
        <v>573</v>
      </c>
      <c r="G47" s="136">
        <v>1.97</v>
      </c>
      <c r="H47" s="156"/>
      <c r="I47" s="156"/>
      <c r="J47" s="136" t="s">
        <v>574</v>
      </c>
      <c r="K47" s="136">
        <v>9.35</v>
      </c>
      <c r="L47" s="157"/>
      <c r="M47" s="156">
        <f>IF(ISNUMBER(K47/G47),IF(NOT(K47/G47=0),K47/G47, " "), " ")</f>
        <v>4.7461928934010151</v>
      </c>
      <c r="N47" s="154" t="s">
        <v>548</v>
      </c>
    </row>
    <row r="48" spans="1:14" ht="22.8" x14ac:dyDescent="0.25">
      <c r="A48" s="152">
        <v>22</v>
      </c>
      <c r="B48" s="153">
        <v>400001</v>
      </c>
      <c r="C48" s="134" t="s">
        <v>575</v>
      </c>
      <c r="D48" s="154" t="s">
        <v>545</v>
      </c>
      <c r="E48" s="155">
        <v>4.16</v>
      </c>
      <c r="F48" s="136" t="s">
        <v>576</v>
      </c>
      <c r="G48" s="136">
        <v>429.3</v>
      </c>
      <c r="H48" s="156"/>
      <c r="I48" s="156"/>
      <c r="J48" s="136" t="s">
        <v>577</v>
      </c>
      <c r="K48" s="136">
        <v>2371.1999999999998</v>
      </c>
      <c r="L48" s="157"/>
      <c r="M48" s="156">
        <f>IF(ISNUMBER(K48/G48),IF(NOT(K48/G48=0),K48/G48, " "), " ")</f>
        <v>5.5234102026554854</v>
      </c>
      <c r="N48" s="154" t="s">
        <v>548</v>
      </c>
    </row>
    <row r="49" spans="1:14" ht="19.350000000000001" customHeight="1" x14ac:dyDescent="0.25">
      <c r="A49" s="128" t="s">
        <v>578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</row>
    <row r="50" spans="1:14" ht="22.8" x14ac:dyDescent="0.25">
      <c r="A50" s="152">
        <v>23</v>
      </c>
      <c r="B50" s="153" t="s">
        <v>579</v>
      </c>
      <c r="C50" s="134" t="s">
        <v>580</v>
      </c>
      <c r="D50" s="154" t="s">
        <v>581</v>
      </c>
      <c r="E50" s="155">
        <v>0.2853</v>
      </c>
      <c r="F50" s="136" t="s">
        <v>582</v>
      </c>
      <c r="G50" s="136">
        <v>1.77</v>
      </c>
      <c r="H50" s="156">
        <v>41.25</v>
      </c>
      <c r="I50" s="156">
        <v>11.77</v>
      </c>
      <c r="J50" s="136" t="s">
        <v>583</v>
      </c>
      <c r="K50" s="136">
        <v>12.54</v>
      </c>
      <c r="L50" s="157"/>
      <c r="M50" s="156">
        <f>IF(ISNUMBER(K50/G50),IF(NOT(K50/G50=0),K50/G50, " "), " ")</f>
        <v>7.0847457627118642</v>
      </c>
      <c r="N50" s="154" t="s">
        <v>584</v>
      </c>
    </row>
    <row r="51" spans="1:14" ht="34.200000000000003" x14ac:dyDescent="0.25">
      <c r="A51" s="152">
        <v>24</v>
      </c>
      <c r="B51" s="153" t="s">
        <v>585</v>
      </c>
      <c r="C51" s="134" t="s">
        <v>586</v>
      </c>
      <c r="D51" s="154" t="s">
        <v>587</v>
      </c>
      <c r="E51" s="155">
        <v>1E-4</v>
      </c>
      <c r="F51" s="136" t="s">
        <v>588</v>
      </c>
      <c r="G51" s="136">
        <v>1.83</v>
      </c>
      <c r="H51" s="156">
        <v>60646.19</v>
      </c>
      <c r="I51" s="156">
        <v>6.06</v>
      </c>
      <c r="J51" s="136" t="s">
        <v>589</v>
      </c>
      <c r="K51" s="136">
        <v>6.2</v>
      </c>
      <c r="L51" s="157"/>
      <c r="M51" s="156">
        <f>IF(ISNUMBER(K51/G51),IF(NOT(K51/G51=0),K51/G51, " "), " ")</f>
        <v>3.3879781420765025</v>
      </c>
      <c r="N51" s="154" t="s">
        <v>590</v>
      </c>
    </row>
    <row r="52" spans="1:14" ht="22.8" x14ac:dyDescent="0.25">
      <c r="A52" s="152">
        <v>25</v>
      </c>
      <c r="B52" s="153" t="s">
        <v>591</v>
      </c>
      <c r="C52" s="134" t="s">
        <v>592</v>
      </c>
      <c r="D52" s="154" t="s">
        <v>587</v>
      </c>
      <c r="E52" s="155">
        <v>1E-3</v>
      </c>
      <c r="F52" s="136" t="s">
        <v>593</v>
      </c>
      <c r="G52" s="136">
        <v>10.67</v>
      </c>
      <c r="H52" s="156">
        <v>53556.78</v>
      </c>
      <c r="I52" s="156">
        <v>53.56</v>
      </c>
      <c r="J52" s="136" t="s">
        <v>594</v>
      </c>
      <c r="K52" s="136">
        <v>54.73</v>
      </c>
      <c r="L52" s="157"/>
      <c r="M52" s="156">
        <f>IF(ISNUMBER(K52/G52),IF(NOT(K52/G52=0),K52/G52, " "), " ")</f>
        <v>5.1293345829428301</v>
      </c>
      <c r="N52" s="154" t="s">
        <v>595</v>
      </c>
    </row>
    <row r="53" spans="1:14" ht="22.8" x14ac:dyDescent="0.25">
      <c r="A53" s="152">
        <v>26</v>
      </c>
      <c r="B53" s="153" t="s">
        <v>596</v>
      </c>
      <c r="C53" s="134" t="s">
        <v>597</v>
      </c>
      <c r="D53" s="154" t="s">
        <v>581</v>
      </c>
      <c r="E53" s="155">
        <v>9.6100000000000005E-2</v>
      </c>
      <c r="F53" s="136" t="s">
        <v>598</v>
      </c>
      <c r="G53" s="136">
        <v>9.7100000000000009</v>
      </c>
      <c r="H53" s="156">
        <v>328</v>
      </c>
      <c r="I53" s="156">
        <v>31.51</v>
      </c>
      <c r="J53" s="136" t="s">
        <v>599</v>
      </c>
      <c r="K53" s="136">
        <v>32.5</v>
      </c>
      <c r="L53" s="157"/>
      <c r="M53" s="156">
        <f>IF(ISNUMBER(K53/G53),IF(NOT(K53/G53=0),K53/G53, " "), " ")</f>
        <v>3.3470648815653963</v>
      </c>
      <c r="N53" s="154" t="s">
        <v>600</v>
      </c>
    </row>
    <row r="54" spans="1:14" ht="22.8" x14ac:dyDescent="0.25">
      <c r="A54" s="152">
        <v>27</v>
      </c>
      <c r="B54" s="153" t="s">
        <v>601</v>
      </c>
      <c r="C54" s="134" t="s">
        <v>602</v>
      </c>
      <c r="D54" s="154" t="s">
        <v>603</v>
      </c>
      <c r="E54" s="155">
        <v>0.16289999999999999</v>
      </c>
      <c r="F54" s="136" t="s">
        <v>604</v>
      </c>
      <c r="G54" s="136">
        <v>6.87</v>
      </c>
      <c r="H54" s="156">
        <v>128.38999999999999</v>
      </c>
      <c r="I54" s="156">
        <v>20.93</v>
      </c>
      <c r="J54" s="136" t="s">
        <v>605</v>
      </c>
      <c r="K54" s="136">
        <v>21.36</v>
      </c>
      <c r="L54" s="157"/>
      <c r="M54" s="156">
        <f>IF(ISNUMBER(K54/G54),IF(NOT(K54/G54=0),K54/G54, " "), " ")</f>
        <v>3.1091703056768556</v>
      </c>
      <c r="N54" s="154" t="s">
        <v>606</v>
      </c>
    </row>
    <row r="55" spans="1:14" ht="45.6" x14ac:dyDescent="0.25">
      <c r="A55" s="152">
        <v>28</v>
      </c>
      <c r="B55" s="153" t="s">
        <v>607</v>
      </c>
      <c r="C55" s="134" t="s">
        <v>608</v>
      </c>
      <c r="D55" s="154" t="s">
        <v>603</v>
      </c>
      <c r="E55" s="155">
        <v>3.34</v>
      </c>
      <c r="F55" s="136" t="s">
        <v>609</v>
      </c>
      <c r="G55" s="136">
        <v>76.14</v>
      </c>
      <c r="H55" s="156">
        <v>118.14</v>
      </c>
      <c r="I55" s="156">
        <v>394.56</v>
      </c>
      <c r="J55" s="136" t="s">
        <v>610</v>
      </c>
      <c r="K55" s="136">
        <v>402.85</v>
      </c>
      <c r="L55" s="157"/>
      <c r="M55" s="156">
        <f>IF(ISNUMBER(K55/G55),IF(NOT(K55/G55=0),K55/G55, " "), " ")</f>
        <v>5.2909114788547411</v>
      </c>
      <c r="N55" s="154" t="s">
        <v>611</v>
      </c>
    </row>
    <row r="56" spans="1:14" ht="68.400000000000006" x14ac:dyDescent="0.25">
      <c r="A56" s="152">
        <v>29</v>
      </c>
      <c r="B56" s="153" t="s">
        <v>612</v>
      </c>
      <c r="C56" s="134" t="s">
        <v>613</v>
      </c>
      <c r="D56" s="154" t="s">
        <v>603</v>
      </c>
      <c r="E56" s="155">
        <v>0.04</v>
      </c>
      <c r="F56" s="136" t="s">
        <v>614</v>
      </c>
      <c r="G56" s="136">
        <v>4.6399999999999997</v>
      </c>
      <c r="H56" s="156">
        <v>646.92999999999995</v>
      </c>
      <c r="I56" s="156">
        <v>25.88</v>
      </c>
      <c r="J56" s="136" t="s">
        <v>615</v>
      </c>
      <c r="K56" s="136">
        <v>26.4</v>
      </c>
      <c r="L56" s="157"/>
      <c r="M56" s="156">
        <f>IF(ISNUMBER(K56/G56),IF(NOT(K56/G56=0),K56/G56, " "), " ")</f>
        <v>5.6896551724137936</v>
      </c>
      <c r="N56" s="154" t="s">
        <v>616</v>
      </c>
    </row>
    <row r="57" spans="1:14" ht="34.200000000000003" x14ac:dyDescent="0.25">
      <c r="A57" s="152">
        <v>30</v>
      </c>
      <c r="B57" s="153" t="s">
        <v>617</v>
      </c>
      <c r="C57" s="134" t="s">
        <v>618</v>
      </c>
      <c r="D57" s="154" t="s">
        <v>587</v>
      </c>
      <c r="E57" s="155">
        <v>9.1999999999999998E-3</v>
      </c>
      <c r="F57" s="136" t="s">
        <v>619</v>
      </c>
      <c r="G57" s="136">
        <v>192.34</v>
      </c>
      <c r="H57" s="156">
        <v>50416.65</v>
      </c>
      <c r="I57" s="156">
        <v>463.91</v>
      </c>
      <c r="J57" s="136" t="s">
        <v>620</v>
      </c>
      <c r="K57" s="136">
        <v>474.1</v>
      </c>
      <c r="L57" s="157"/>
      <c r="M57" s="156">
        <f>IF(ISNUMBER(K57/G57),IF(NOT(K57/G57=0),K57/G57, " "), " ")</f>
        <v>2.4649058958095043</v>
      </c>
      <c r="N57" s="154" t="s">
        <v>621</v>
      </c>
    </row>
    <row r="58" spans="1:14" ht="57" x14ac:dyDescent="0.25">
      <c r="A58" s="152">
        <v>31</v>
      </c>
      <c r="B58" s="153" t="s">
        <v>622</v>
      </c>
      <c r="C58" s="134" t="s">
        <v>623</v>
      </c>
      <c r="D58" s="154" t="s">
        <v>624</v>
      </c>
      <c r="E58" s="155">
        <v>0.42799999999999999</v>
      </c>
      <c r="F58" s="136" t="s">
        <v>609</v>
      </c>
      <c r="G58" s="136">
        <v>9.76</v>
      </c>
      <c r="H58" s="156">
        <v>74.06</v>
      </c>
      <c r="I58" s="156">
        <v>31.7</v>
      </c>
      <c r="J58" s="136" t="s">
        <v>625</v>
      </c>
      <c r="K58" s="136">
        <v>32.46</v>
      </c>
      <c r="L58" s="157"/>
      <c r="M58" s="156">
        <f>IF(ISNUMBER(K58/G58),IF(NOT(K58/G58=0),K58/G58, " "), " ")</f>
        <v>3.3258196721311477</v>
      </c>
      <c r="N58" s="154" t="s">
        <v>626</v>
      </c>
    </row>
    <row r="59" spans="1:14" ht="57" x14ac:dyDescent="0.25">
      <c r="A59" s="152">
        <v>32</v>
      </c>
      <c r="B59" s="153" t="s">
        <v>627</v>
      </c>
      <c r="C59" s="134" t="s">
        <v>628</v>
      </c>
      <c r="D59" s="154" t="s">
        <v>624</v>
      </c>
      <c r="E59" s="155">
        <v>1.6</v>
      </c>
      <c r="F59" s="136" t="s">
        <v>629</v>
      </c>
      <c r="G59" s="136">
        <v>30.24</v>
      </c>
      <c r="H59" s="156">
        <v>54.4</v>
      </c>
      <c r="I59" s="156">
        <v>87.04</v>
      </c>
      <c r="J59" s="136" t="s">
        <v>630</v>
      </c>
      <c r="K59" s="136">
        <v>88.98</v>
      </c>
      <c r="L59" s="157"/>
      <c r="M59" s="156">
        <f>IF(ISNUMBER(K59/G59),IF(NOT(K59/G59=0),K59/G59, " "), " ")</f>
        <v>2.9424603174603177</v>
      </c>
      <c r="N59" s="154" t="s">
        <v>631</v>
      </c>
    </row>
    <row r="60" spans="1:14" ht="57" x14ac:dyDescent="0.25">
      <c r="A60" s="152">
        <v>33</v>
      </c>
      <c r="B60" s="153" t="s">
        <v>632</v>
      </c>
      <c r="C60" s="134" t="s">
        <v>633</v>
      </c>
      <c r="D60" s="154" t="s">
        <v>624</v>
      </c>
      <c r="E60" s="155">
        <v>3.9119999999999999</v>
      </c>
      <c r="F60" s="136" t="s">
        <v>634</v>
      </c>
      <c r="G60" s="136">
        <v>112.9</v>
      </c>
      <c r="H60" s="156">
        <v>57.17</v>
      </c>
      <c r="I60" s="156">
        <v>223.65</v>
      </c>
      <c r="J60" s="136" t="s">
        <v>635</v>
      </c>
      <c r="K60" s="136">
        <v>228.23</v>
      </c>
      <c r="L60" s="157"/>
      <c r="M60" s="156">
        <f>IF(ISNUMBER(K60/G60),IF(NOT(K60/G60=0),K60/G60, " "), " ")</f>
        <v>2.0215234720992026</v>
      </c>
      <c r="N60" s="154" t="s">
        <v>636</v>
      </c>
    </row>
    <row r="61" spans="1:14" ht="34.200000000000003" x14ac:dyDescent="0.25">
      <c r="A61" s="152">
        <v>34</v>
      </c>
      <c r="B61" s="153" t="s">
        <v>637</v>
      </c>
      <c r="C61" s="134" t="s">
        <v>638</v>
      </c>
      <c r="D61" s="154" t="s">
        <v>587</v>
      </c>
      <c r="E61" s="155">
        <v>3.2000000000000002E-3</v>
      </c>
      <c r="F61" s="136" t="s">
        <v>639</v>
      </c>
      <c r="G61" s="136">
        <v>46.36</v>
      </c>
      <c r="H61" s="156">
        <v>49632</v>
      </c>
      <c r="I61" s="156">
        <v>158.82</v>
      </c>
      <c r="J61" s="136" t="s">
        <v>640</v>
      </c>
      <c r="K61" s="136">
        <v>162.27000000000001</v>
      </c>
      <c r="L61" s="157"/>
      <c r="M61" s="156">
        <f>IF(ISNUMBER(K61/G61),IF(NOT(K61/G61=0),K61/G61, " "), " ")</f>
        <v>3.5002157031924077</v>
      </c>
      <c r="N61" s="154" t="s">
        <v>641</v>
      </c>
    </row>
    <row r="62" spans="1:14" ht="45.6" x14ac:dyDescent="0.25">
      <c r="A62" s="152">
        <v>35</v>
      </c>
      <c r="B62" s="153" t="s">
        <v>642</v>
      </c>
      <c r="C62" s="134" t="s">
        <v>643</v>
      </c>
      <c r="D62" s="154" t="s">
        <v>624</v>
      </c>
      <c r="E62" s="155">
        <v>1.26</v>
      </c>
      <c r="F62" s="136" t="s">
        <v>644</v>
      </c>
      <c r="G62" s="136">
        <v>14.62</v>
      </c>
      <c r="H62" s="156">
        <v>22.1</v>
      </c>
      <c r="I62" s="156">
        <v>27.85</v>
      </c>
      <c r="J62" s="136" t="s">
        <v>645</v>
      </c>
      <c r="K62" s="136">
        <v>28.41</v>
      </c>
      <c r="L62" s="157"/>
      <c r="M62" s="156">
        <f>IF(ISNUMBER(K62/G62),IF(NOT(K62/G62=0),K62/G62, " "), " ")</f>
        <v>1.9432284541723668</v>
      </c>
      <c r="N62" s="154" t="s">
        <v>646</v>
      </c>
    </row>
    <row r="63" spans="1:14" ht="57" x14ac:dyDescent="0.25">
      <c r="A63" s="152">
        <v>36</v>
      </c>
      <c r="B63" s="153" t="s">
        <v>647</v>
      </c>
      <c r="C63" s="134" t="s">
        <v>648</v>
      </c>
      <c r="D63" s="154" t="s">
        <v>624</v>
      </c>
      <c r="E63" s="155">
        <v>6</v>
      </c>
      <c r="F63" s="136" t="s">
        <v>649</v>
      </c>
      <c r="G63" s="136">
        <v>345.72</v>
      </c>
      <c r="H63" s="156">
        <v>162</v>
      </c>
      <c r="I63" s="156">
        <v>972</v>
      </c>
      <c r="J63" s="136" t="s">
        <v>650</v>
      </c>
      <c r="K63" s="136">
        <v>992.34</v>
      </c>
      <c r="L63" s="157"/>
      <c r="M63" s="156">
        <f>IF(ISNUMBER(K63/G63),IF(NOT(K63/G63=0),K63/G63, " "), " ")</f>
        <v>2.8703575147518223</v>
      </c>
      <c r="N63" s="154" t="s">
        <v>651</v>
      </c>
    </row>
    <row r="64" spans="1:14" ht="57" x14ac:dyDescent="0.25">
      <c r="A64" s="152">
        <v>37</v>
      </c>
      <c r="B64" s="153" t="s">
        <v>652</v>
      </c>
      <c r="C64" s="134" t="s">
        <v>653</v>
      </c>
      <c r="D64" s="154" t="s">
        <v>624</v>
      </c>
      <c r="E64" s="155">
        <v>1</v>
      </c>
      <c r="F64" s="136" t="s">
        <v>654</v>
      </c>
      <c r="G64" s="136">
        <v>67.489999999999995</v>
      </c>
      <c r="H64" s="156">
        <v>195</v>
      </c>
      <c r="I64" s="156">
        <v>195</v>
      </c>
      <c r="J64" s="136" t="s">
        <v>655</v>
      </c>
      <c r="K64" s="136">
        <v>199.18</v>
      </c>
      <c r="L64" s="157"/>
      <c r="M64" s="156">
        <f>IF(ISNUMBER(K64/G64),IF(NOT(K64/G64=0),K64/G64, " "), " ")</f>
        <v>2.9512520373388655</v>
      </c>
      <c r="N64" s="154" t="s">
        <v>656</v>
      </c>
    </row>
    <row r="65" spans="1:14" ht="57" x14ac:dyDescent="0.25">
      <c r="A65" s="152">
        <v>38</v>
      </c>
      <c r="B65" s="153" t="s">
        <v>657</v>
      </c>
      <c r="C65" s="134" t="s">
        <v>658</v>
      </c>
      <c r="D65" s="154" t="s">
        <v>624</v>
      </c>
      <c r="E65" s="155">
        <v>4</v>
      </c>
      <c r="F65" s="136" t="s">
        <v>659</v>
      </c>
      <c r="G65" s="136">
        <v>430.28</v>
      </c>
      <c r="H65" s="156">
        <v>313</v>
      </c>
      <c r="I65" s="156">
        <v>1252</v>
      </c>
      <c r="J65" s="136" t="s">
        <v>660</v>
      </c>
      <c r="K65" s="136">
        <v>1278.76</v>
      </c>
      <c r="L65" s="157"/>
      <c r="M65" s="156">
        <f>IF(ISNUMBER(K65/G65),IF(NOT(K65/G65=0),K65/G65, " "), " ")</f>
        <v>2.9719252579715536</v>
      </c>
      <c r="N65" s="154" t="s">
        <v>661</v>
      </c>
    </row>
    <row r="66" spans="1:14" ht="22.8" x14ac:dyDescent="0.25">
      <c r="A66" s="152">
        <v>39</v>
      </c>
      <c r="B66" s="153" t="s">
        <v>662</v>
      </c>
      <c r="C66" s="134" t="s">
        <v>663</v>
      </c>
      <c r="D66" s="154" t="s">
        <v>664</v>
      </c>
      <c r="E66" s="155">
        <v>1</v>
      </c>
      <c r="F66" s="136" t="s">
        <v>665</v>
      </c>
      <c r="G66" s="136">
        <v>17.600000000000001</v>
      </c>
      <c r="H66" s="156">
        <v>27.37</v>
      </c>
      <c r="I66" s="156">
        <v>27.37</v>
      </c>
      <c r="J66" s="136" t="s">
        <v>666</v>
      </c>
      <c r="K66" s="136">
        <v>27.97</v>
      </c>
      <c r="L66" s="157"/>
      <c r="M66" s="156">
        <f>IF(ISNUMBER(K66/G66),IF(NOT(K66/G66=0),K66/G66, " "), " ")</f>
        <v>1.5892045454545454</v>
      </c>
      <c r="N66" s="154" t="s">
        <v>667</v>
      </c>
    </row>
    <row r="67" spans="1:14" ht="22.8" x14ac:dyDescent="0.25">
      <c r="A67" s="152">
        <v>40</v>
      </c>
      <c r="B67" s="153" t="s">
        <v>668</v>
      </c>
      <c r="C67" s="134" t="s">
        <v>669</v>
      </c>
      <c r="D67" s="154" t="s">
        <v>664</v>
      </c>
      <c r="E67" s="155">
        <v>13</v>
      </c>
      <c r="F67" s="136" t="s">
        <v>670</v>
      </c>
      <c r="G67" s="136">
        <v>241.8</v>
      </c>
      <c r="H67" s="156">
        <v>33.74</v>
      </c>
      <c r="I67" s="156">
        <v>438.62</v>
      </c>
      <c r="J67" s="136" t="s">
        <v>671</v>
      </c>
      <c r="K67" s="136">
        <v>448.24</v>
      </c>
      <c r="L67" s="157"/>
      <c r="M67" s="156">
        <f>IF(ISNUMBER(K67/G67),IF(NOT(K67/G67=0),K67/G67, " "), " ")</f>
        <v>1.8537634408602151</v>
      </c>
      <c r="N67" s="154" t="s">
        <v>672</v>
      </c>
    </row>
    <row r="68" spans="1:14" ht="22.8" x14ac:dyDescent="0.25">
      <c r="A68" s="152">
        <v>41</v>
      </c>
      <c r="B68" s="153" t="s">
        <v>673</v>
      </c>
      <c r="C68" s="134" t="s">
        <v>674</v>
      </c>
      <c r="D68" s="154" t="s">
        <v>664</v>
      </c>
      <c r="E68" s="155">
        <v>2</v>
      </c>
      <c r="F68" s="136" t="s">
        <v>675</v>
      </c>
      <c r="G68" s="136">
        <v>44.6</v>
      </c>
      <c r="H68" s="156">
        <v>77.400000000000006</v>
      </c>
      <c r="I68" s="156">
        <v>154.80000000000001</v>
      </c>
      <c r="J68" s="136" t="s">
        <v>676</v>
      </c>
      <c r="K68" s="136">
        <v>158.12</v>
      </c>
      <c r="L68" s="157"/>
      <c r="M68" s="156">
        <f>IF(ISNUMBER(K68/G68),IF(NOT(K68/G68=0),K68/G68, " "), " ")</f>
        <v>3.5452914798206279</v>
      </c>
      <c r="N68" s="154" t="s">
        <v>677</v>
      </c>
    </row>
    <row r="69" spans="1:14" ht="34.200000000000003" x14ac:dyDescent="0.25">
      <c r="A69" s="152">
        <v>42</v>
      </c>
      <c r="B69" s="153" t="s">
        <v>678</v>
      </c>
      <c r="C69" s="134" t="s">
        <v>679</v>
      </c>
      <c r="D69" s="154" t="s">
        <v>624</v>
      </c>
      <c r="E69" s="155">
        <v>0.998</v>
      </c>
      <c r="F69" s="136" t="s">
        <v>680</v>
      </c>
      <c r="G69" s="136">
        <v>52</v>
      </c>
      <c r="H69" s="156">
        <v>216.13</v>
      </c>
      <c r="I69" s="156">
        <v>215.7</v>
      </c>
      <c r="J69" s="136" t="s">
        <v>681</v>
      </c>
      <c r="K69" s="136">
        <v>220.12</v>
      </c>
      <c r="L69" s="157"/>
      <c r="M69" s="156">
        <f>IF(ISNUMBER(K69/G69),IF(NOT(K69/G69=0),K69/G69, " "), " ")</f>
        <v>4.233076923076923</v>
      </c>
      <c r="N69" s="154" t="s">
        <v>682</v>
      </c>
    </row>
    <row r="70" spans="1:14" ht="22.8" x14ac:dyDescent="0.25">
      <c r="A70" s="152">
        <v>43</v>
      </c>
      <c r="B70" s="153" t="s">
        <v>683</v>
      </c>
      <c r="C70" s="134" t="s">
        <v>684</v>
      </c>
      <c r="D70" s="154" t="s">
        <v>603</v>
      </c>
      <c r="E70" s="155">
        <v>2.0000000000000001E-4</v>
      </c>
      <c r="F70" s="136" t="s">
        <v>685</v>
      </c>
      <c r="G70" s="136"/>
      <c r="H70" s="156">
        <v>25.93</v>
      </c>
      <c r="I70" s="156">
        <v>0.01</v>
      </c>
      <c r="J70" s="136" t="s">
        <v>686</v>
      </c>
      <c r="K70" s="136">
        <v>0.01</v>
      </c>
      <c r="L70" s="157"/>
      <c r="M70" s="156" t="str">
        <f>IF(ISNUMBER(K70/G70),IF(NOT(K70/G70=0),K70/G70, " "), " ")</f>
        <v xml:space="preserve"> </v>
      </c>
      <c r="N70" s="154" t="s">
        <v>687</v>
      </c>
    </row>
    <row r="71" spans="1:14" ht="34.200000000000003" x14ac:dyDescent="0.25">
      <c r="A71" s="152">
        <v>44</v>
      </c>
      <c r="B71" s="153" t="s">
        <v>688</v>
      </c>
      <c r="C71" s="134" t="s">
        <v>689</v>
      </c>
      <c r="D71" s="154" t="s">
        <v>581</v>
      </c>
      <c r="E71" s="155">
        <v>13.0861</v>
      </c>
      <c r="F71" s="136" t="s">
        <v>690</v>
      </c>
      <c r="G71" s="136">
        <v>40.700000000000003</v>
      </c>
      <c r="H71" s="156">
        <v>21.36</v>
      </c>
      <c r="I71" s="156">
        <v>279.5</v>
      </c>
      <c r="J71" s="136" t="s">
        <v>691</v>
      </c>
      <c r="K71" s="136">
        <v>285.2</v>
      </c>
      <c r="L71" s="157"/>
      <c r="M71" s="156">
        <f>IF(ISNUMBER(K71/G71),IF(NOT(K71/G71=0),K71/G71, " "), " ")</f>
        <v>7.0073710073710069</v>
      </c>
      <c r="N71" s="154" t="s">
        <v>692</v>
      </c>
    </row>
    <row r="72" spans="1:14" ht="22.8" x14ac:dyDescent="0.25">
      <c r="A72" s="152">
        <v>45</v>
      </c>
      <c r="B72" s="153" t="s">
        <v>693</v>
      </c>
      <c r="C72" s="134" t="s">
        <v>694</v>
      </c>
      <c r="D72" s="154" t="s">
        <v>664</v>
      </c>
      <c r="E72" s="155">
        <v>1</v>
      </c>
      <c r="F72" s="136" t="s">
        <v>695</v>
      </c>
      <c r="G72" s="136">
        <v>15.1</v>
      </c>
      <c r="H72" s="156"/>
      <c r="I72" s="156"/>
      <c r="J72" s="136" t="s">
        <v>696</v>
      </c>
      <c r="K72" s="136">
        <v>38.57</v>
      </c>
      <c r="L72" s="157"/>
      <c r="M72" s="156">
        <f>IF(ISNUMBER(K72/G72),IF(NOT(K72/G72=0),K72/G72, " "), " ")</f>
        <v>2.5543046357615893</v>
      </c>
      <c r="N72" s="154"/>
    </row>
    <row r="73" spans="1:14" ht="22.8" x14ac:dyDescent="0.25">
      <c r="A73" s="152">
        <v>46</v>
      </c>
      <c r="B73" s="153" t="s">
        <v>697</v>
      </c>
      <c r="C73" s="134" t="s">
        <v>698</v>
      </c>
      <c r="D73" s="154" t="s">
        <v>603</v>
      </c>
      <c r="E73" s="155">
        <v>1.7</v>
      </c>
      <c r="F73" s="136" t="s">
        <v>699</v>
      </c>
      <c r="G73" s="136">
        <v>44.71</v>
      </c>
      <c r="H73" s="156"/>
      <c r="I73" s="156"/>
      <c r="J73" s="136" t="s">
        <v>700</v>
      </c>
      <c r="K73" s="136">
        <v>205.06</v>
      </c>
      <c r="L73" s="157"/>
      <c r="M73" s="156">
        <f>IF(ISNUMBER(K73/G73),IF(NOT(K73/G73=0),K73/G73, " "), " ")</f>
        <v>4.5864459852382016</v>
      </c>
      <c r="N73" s="154"/>
    </row>
    <row r="74" spans="1:14" ht="22.8" x14ac:dyDescent="0.25">
      <c r="A74" s="152">
        <v>47</v>
      </c>
      <c r="B74" s="153" t="s">
        <v>701</v>
      </c>
      <c r="C74" s="134" t="s">
        <v>702</v>
      </c>
      <c r="D74" s="154" t="s">
        <v>587</v>
      </c>
      <c r="E74" s="155">
        <v>0.02</v>
      </c>
      <c r="F74" s="136" t="s">
        <v>703</v>
      </c>
      <c r="G74" s="136">
        <v>220.22</v>
      </c>
      <c r="H74" s="156"/>
      <c r="I74" s="156"/>
      <c r="J74" s="136" t="s">
        <v>704</v>
      </c>
      <c r="K74" s="136">
        <v>62.2</v>
      </c>
      <c r="L74" s="157"/>
      <c r="M74" s="156">
        <f>IF(ISNUMBER(K74/G74),IF(NOT(K74/G74=0),K74/G74, " "), " ")</f>
        <v>0.28244482789937336</v>
      </c>
      <c r="N74" s="154"/>
    </row>
    <row r="75" spans="1:14" ht="57" x14ac:dyDescent="0.25">
      <c r="A75" s="152">
        <v>48</v>
      </c>
      <c r="B75" s="153" t="s">
        <v>705</v>
      </c>
      <c r="C75" s="134" t="s">
        <v>706</v>
      </c>
      <c r="D75" s="154" t="s">
        <v>624</v>
      </c>
      <c r="E75" s="155">
        <v>0.42799999999999999</v>
      </c>
      <c r="F75" s="136" t="s">
        <v>707</v>
      </c>
      <c r="G75" s="136">
        <v>5.26</v>
      </c>
      <c r="H75" s="156"/>
      <c r="I75" s="156"/>
      <c r="J75" s="136" t="s">
        <v>708</v>
      </c>
      <c r="K75" s="136">
        <v>17.440000000000001</v>
      </c>
      <c r="L75" s="157"/>
      <c r="M75" s="156">
        <f>IF(ISNUMBER(K75/G75),IF(NOT(K75/G75=0),K75/G75, " "), " ")</f>
        <v>3.3155893536121677</v>
      </c>
      <c r="N75" s="154"/>
    </row>
    <row r="76" spans="1:14" ht="45.6" x14ac:dyDescent="0.25">
      <c r="A76" s="152">
        <v>49</v>
      </c>
      <c r="B76" s="153" t="s">
        <v>709</v>
      </c>
      <c r="C76" s="134" t="s">
        <v>710</v>
      </c>
      <c r="D76" s="154" t="s">
        <v>711</v>
      </c>
      <c r="E76" s="155">
        <v>0.8</v>
      </c>
      <c r="F76" s="136" t="s">
        <v>712</v>
      </c>
      <c r="G76" s="136">
        <v>40.24</v>
      </c>
      <c r="H76" s="156"/>
      <c r="I76" s="156"/>
      <c r="J76" s="136" t="s">
        <v>713</v>
      </c>
      <c r="K76" s="136">
        <v>107.32</v>
      </c>
      <c r="L76" s="157"/>
      <c r="M76" s="156">
        <f>IF(ISNUMBER(K76/G76),IF(NOT(K76/G76=0),K76/G76, " "), " ")</f>
        <v>2.6669980119284293</v>
      </c>
      <c r="N76" s="154"/>
    </row>
    <row r="77" spans="1:14" ht="34.200000000000003" x14ac:dyDescent="0.25">
      <c r="A77" s="152">
        <v>50</v>
      </c>
      <c r="B77" s="153" t="s">
        <v>714</v>
      </c>
      <c r="C77" s="134" t="s">
        <v>715</v>
      </c>
      <c r="D77" s="154" t="s">
        <v>664</v>
      </c>
      <c r="E77" s="155">
        <v>1</v>
      </c>
      <c r="F77" s="136" t="s">
        <v>716</v>
      </c>
      <c r="G77" s="136">
        <v>89.89</v>
      </c>
      <c r="H77" s="156"/>
      <c r="I77" s="156"/>
      <c r="J77" s="136" t="s">
        <v>717</v>
      </c>
      <c r="K77" s="136">
        <v>142.05000000000001</v>
      </c>
      <c r="L77" s="157"/>
      <c r="M77" s="156">
        <f>IF(ISNUMBER(K77/G77),IF(NOT(K77/G77=0),K77/G77, " "), " ")</f>
        <v>1.5802647680498387</v>
      </c>
      <c r="N77" s="154"/>
    </row>
    <row r="78" spans="1:14" ht="22.8" x14ac:dyDescent="0.25">
      <c r="A78" s="152">
        <v>51</v>
      </c>
      <c r="B78" s="153" t="s">
        <v>718</v>
      </c>
      <c r="C78" s="134" t="s">
        <v>674</v>
      </c>
      <c r="D78" s="154" t="s">
        <v>664</v>
      </c>
      <c r="E78" s="155">
        <v>1</v>
      </c>
      <c r="F78" s="136" t="s">
        <v>675</v>
      </c>
      <c r="G78" s="136">
        <v>22.3</v>
      </c>
      <c r="H78" s="156"/>
      <c r="I78" s="156"/>
      <c r="J78" s="136" t="s">
        <v>676</v>
      </c>
      <c r="K78" s="136">
        <v>79.06</v>
      </c>
      <c r="L78" s="157"/>
      <c r="M78" s="156">
        <f>IF(ISNUMBER(K78/G78),IF(NOT(K78/G78=0),K78/G78, " "), " ")</f>
        <v>3.5452914798206279</v>
      </c>
      <c r="N78" s="154"/>
    </row>
    <row r="79" spans="1:14" ht="22.8" x14ac:dyDescent="0.25">
      <c r="A79" s="152">
        <v>52</v>
      </c>
      <c r="B79" s="153" t="s">
        <v>719</v>
      </c>
      <c r="C79" s="134" t="s">
        <v>720</v>
      </c>
      <c r="D79" s="154" t="s">
        <v>664</v>
      </c>
      <c r="E79" s="155">
        <v>2</v>
      </c>
      <c r="F79" s="136" t="s">
        <v>721</v>
      </c>
      <c r="G79" s="136">
        <v>42.2</v>
      </c>
      <c r="H79" s="156"/>
      <c r="I79" s="156"/>
      <c r="J79" s="136" t="s">
        <v>722</v>
      </c>
      <c r="K79" s="136">
        <v>259.39999999999998</v>
      </c>
      <c r="L79" s="157"/>
      <c r="M79" s="156">
        <f>IF(ISNUMBER(K79/G79),IF(NOT(K79/G79=0),K79/G79, " "), " ")</f>
        <v>6.1469194312796196</v>
      </c>
      <c r="N79" s="154"/>
    </row>
    <row r="80" spans="1:14" ht="22.8" x14ac:dyDescent="0.25">
      <c r="A80" s="152">
        <v>53</v>
      </c>
      <c r="B80" s="153" t="s">
        <v>723</v>
      </c>
      <c r="C80" s="134" t="s">
        <v>724</v>
      </c>
      <c r="D80" s="154" t="s">
        <v>664</v>
      </c>
      <c r="E80" s="155">
        <v>2</v>
      </c>
      <c r="F80" s="136" t="s">
        <v>725</v>
      </c>
      <c r="G80" s="136">
        <v>58.6</v>
      </c>
      <c r="H80" s="156"/>
      <c r="I80" s="156"/>
      <c r="J80" s="136" t="s">
        <v>726</v>
      </c>
      <c r="K80" s="136">
        <v>149.62</v>
      </c>
      <c r="L80" s="157"/>
      <c r="M80" s="156">
        <f>IF(ISNUMBER(K80/G80),IF(NOT(K80/G80=0),K80/G80, " "), " ")</f>
        <v>2.5532423208191126</v>
      </c>
      <c r="N80" s="154"/>
    </row>
    <row r="81" spans="1:14" ht="22.8" x14ac:dyDescent="0.25">
      <c r="A81" s="152">
        <v>54</v>
      </c>
      <c r="B81" s="153" t="s">
        <v>727</v>
      </c>
      <c r="C81" s="134" t="s">
        <v>728</v>
      </c>
      <c r="D81" s="154" t="s">
        <v>664</v>
      </c>
      <c r="E81" s="155">
        <v>3</v>
      </c>
      <c r="F81" s="136" t="s">
        <v>729</v>
      </c>
      <c r="G81" s="136">
        <v>130.5</v>
      </c>
      <c r="H81" s="156"/>
      <c r="I81" s="156"/>
      <c r="J81" s="136" t="s">
        <v>730</v>
      </c>
      <c r="K81" s="136">
        <v>348.96</v>
      </c>
      <c r="L81" s="157"/>
      <c r="M81" s="156">
        <f>IF(ISNUMBER(K81/G81),IF(NOT(K81/G81=0),K81/G81, " "), " ")</f>
        <v>2.6740229885057469</v>
      </c>
      <c r="N81" s="154"/>
    </row>
    <row r="82" spans="1:14" ht="22.8" x14ac:dyDescent="0.25">
      <c r="A82" s="152">
        <v>55</v>
      </c>
      <c r="B82" s="153" t="s">
        <v>731</v>
      </c>
      <c r="C82" s="134" t="s">
        <v>732</v>
      </c>
      <c r="D82" s="154" t="s">
        <v>664</v>
      </c>
      <c r="E82" s="155">
        <v>1</v>
      </c>
      <c r="F82" s="136" t="s">
        <v>733</v>
      </c>
      <c r="G82" s="136">
        <v>60.8</v>
      </c>
      <c r="H82" s="156"/>
      <c r="I82" s="156"/>
      <c r="J82" s="136" t="s">
        <v>734</v>
      </c>
      <c r="K82" s="136">
        <v>189.39</v>
      </c>
      <c r="L82" s="157"/>
      <c r="M82" s="156">
        <f>IF(ISNUMBER(K82/G82),IF(NOT(K82/G82=0),K82/G82, " "), " ")</f>
        <v>3.1149671052631578</v>
      </c>
      <c r="N82" s="154"/>
    </row>
    <row r="83" spans="1:14" ht="22.8" x14ac:dyDescent="0.25">
      <c r="A83" s="152">
        <v>56</v>
      </c>
      <c r="B83" s="153" t="s">
        <v>735</v>
      </c>
      <c r="C83" s="134" t="s">
        <v>736</v>
      </c>
      <c r="D83" s="154" t="s">
        <v>664</v>
      </c>
      <c r="E83" s="155">
        <v>2</v>
      </c>
      <c r="F83" s="136" t="s">
        <v>737</v>
      </c>
      <c r="G83" s="136">
        <v>184.94</v>
      </c>
      <c r="H83" s="156"/>
      <c r="I83" s="156"/>
      <c r="J83" s="136" t="s">
        <v>738</v>
      </c>
      <c r="K83" s="136">
        <v>610.58000000000004</v>
      </c>
      <c r="L83" s="157"/>
      <c r="M83" s="156">
        <f>IF(ISNUMBER(K83/G83),IF(NOT(K83/G83=0),K83/G83, " "), " ")</f>
        <v>3.3015031902238565</v>
      </c>
      <c r="N83" s="154"/>
    </row>
    <row r="84" spans="1:14" ht="22.8" x14ac:dyDescent="0.25">
      <c r="A84" s="152">
        <v>57</v>
      </c>
      <c r="B84" s="153" t="s">
        <v>739</v>
      </c>
      <c r="C84" s="134" t="s">
        <v>740</v>
      </c>
      <c r="D84" s="154" t="s">
        <v>664</v>
      </c>
      <c r="E84" s="155">
        <v>1</v>
      </c>
      <c r="F84" s="136" t="s">
        <v>741</v>
      </c>
      <c r="G84" s="136">
        <v>240</v>
      </c>
      <c r="H84" s="156"/>
      <c r="I84" s="156"/>
      <c r="J84" s="136" t="s">
        <v>742</v>
      </c>
      <c r="K84" s="136">
        <v>684.09</v>
      </c>
      <c r="L84" s="157"/>
      <c r="M84" s="156">
        <f>IF(ISNUMBER(K84/G84),IF(NOT(K84/G84=0),K84/G84, " "), " ")</f>
        <v>2.8503750000000001</v>
      </c>
      <c r="N84" s="154"/>
    </row>
    <row r="85" spans="1:14" ht="22.8" x14ac:dyDescent="0.25">
      <c r="A85" s="152">
        <v>58</v>
      </c>
      <c r="B85" s="153" t="s">
        <v>743</v>
      </c>
      <c r="C85" s="134" t="s">
        <v>744</v>
      </c>
      <c r="D85" s="154" t="s">
        <v>664</v>
      </c>
      <c r="E85" s="155">
        <v>12</v>
      </c>
      <c r="F85" s="136" t="s">
        <v>745</v>
      </c>
      <c r="G85" s="136">
        <v>28.92</v>
      </c>
      <c r="H85" s="156"/>
      <c r="I85" s="156"/>
      <c r="J85" s="136" t="s">
        <v>746</v>
      </c>
      <c r="K85" s="136">
        <v>210.84</v>
      </c>
      <c r="L85" s="157"/>
      <c r="M85" s="156">
        <f>IF(ISNUMBER(K85/G85),IF(NOT(K85/G85=0),K85/G85, " "), " ")</f>
        <v>7.2904564315352696</v>
      </c>
      <c r="N85" s="154"/>
    </row>
    <row r="86" spans="1:14" ht="22.8" x14ac:dyDescent="0.25">
      <c r="A86" s="152">
        <v>59</v>
      </c>
      <c r="B86" s="153" t="s">
        <v>747</v>
      </c>
      <c r="C86" s="134" t="s">
        <v>748</v>
      </c>
      <c r="D86" s="154" t="s">
        <v>711</v>
      </c>
      <c r="E86" s="155">
        <v>0.8</v>
      </c>
      <c r="F86" s="136" t="s">
        <v>749</v>
      </c>
      <c r="G86" s="136">
        <v>62.16</v>
      </c>
      <c r="H86" s="156"/>
      <c r="I86" s="156"/>
      <c r="J86" s="136" t="s">
        <v>750</v>
      </c>
      <c r="K86" s="136">
        <v>290.60000000000002</v>
      </c>
      <c r="L86" s="157"/>
      <c r="M86" s="156">
        <f>IF(ISNUMBER(K86/G86),IF(NOT(K86/G86=0),K86/G86, " "), " ")</f>
        <v>4.6750321750321753</v>
      </c>
      <c r="N86" s="154"/>
    </row>
    <row r="87" spans="1:14" ht="22.8" x14ac:dyDescent="0.25">
      <c r="A87" s="152">
        <v>60</v>
      </c>
      <c r="B87" s="153" t="s">
        <v>751</v>
      </c>
      <c r="C87" s="134" t="s">
        <v>752</v>
      </c>
      <c r="D87" s="154" t="s">
        <v>664</v>
      </c>
      <c r="E87" s="155">
        <v>1</v>
      </c>
      <c r="F87" s="136" t="s">
        <v>753</v>
      </c>
      <c r="G87" s="136">
        <v>700</v>
      </c>
      <c r="H87" s="156"/>
      <c r="I87" s="156"/>
      <c r="J87" s="136" t="s">
        <v>754</v>
      </c>
      <c r="K87" s="136">
        <v>896.57</v>
      </c>
      <c r="L87" s="157"/>
      <c r="M87" s="156">
        <f>IF(ISNUMBER(K87/G87),IF(NOT(K87/G87=0),K87/G87, " "), " ")</f>
        <v>1.2808142857142857</v>
      </c>
      <c r="N87" s="154"/>
    </row>
    <row r="88" spans="1:14" ht="57" x14ac:dyDescent="0.25">
      <c r="A88" s="152">
        <v>61</v>
      </c>
      <c r="B88" s="153" t="s">
        <v>755</v>
      </c>
      <c r="C88" s="134" t="s">
        <v>756</v>
      </c>
      <c r="D88" s="154" t="s">
        <v>664</v>
      </c>
      <c r="E88" s="155">
        <v>2</v>
      </c>
      <c r="F88" s="136" t="s">
        <v>757</v>
      </c>
      <c r="G88" s="136">
        <v>49</v>
      </c>
      <c r="H88" s="156"/>
      <c r="I88" s="156"/>
      <c r="J88" s="136" t="s">
        <v>758</v>
      </c>
      <c r="K88" s="136">
        <v>141.97999999999999</v>
      </c>
      <c r="L88" s="157"/>
      <c r="M88" s="156">
        <f>IF(ISNUMBER(K88/G88),IF(NOT(K88/G88=0),K88/G88, " "), " ")</f>
        <v>2.8975510204081631</v>
      </c>
      <c r="N88" s="154"/>
    </row>
    <row r="89" spans="1:14" ht="22.8" x14ac:dyDescent="0.25">
      <c r="A89" s="152">
        <v>62</v>
      </c>
      <c r="B89" s="153" t="s">
        <v>759</v>
      </c>
      <c r="C89" s="134" t="s">
        <v>760</v>
      </c>
      <c r="D89" s="154" t="s">
        <v>664</v>
      </c>
      <c r="E89" s="155">
        <v>12</v>
      </c>
      <c r="F89" s="136" t="s">
        <v>761</v>
      </c>
      <c r="G89" s="136">
        <v>18.72</v>
      </c>
      <c r="H89" s="156"/>
      <c r="I89" s="156"/>
      <c r="J89" s="136" t="s">
        <v>762</v>
      </c>
      <c r="K89" s="136">
        <v>43.56</v>
      </c>
      <c r="L89" s="157"/>
      <c r="M89" s="156">
        <f>IF(ISNUMBER(K89/G89),IF(NOT(K89/G89=0),K89/G89, " "), " ")</f>
        <v>2.3269230769230771</v>
      </c>
      <c r="N89" s="154"/>
    </row>
    <row r="90" spans="1:14" ht="22.8" x14ac:dyDescent="0.25">
      <c r="A90" s="152">
        <v>63</v>
      </c>
      <c r="B90" s="153" t="s">
        <v>763</v>
      </c>
      <c r="C90" s="134" t="s">
        <v>764</v>
      </c>
      <c r="D90" s="154" t="s">
        <v>664</v>
      </c>
      <c r="E90" s="155">
        <v>7</v>
      </c>
      <c r="F90" s="136" t="s">
        <v>765</v>
      </c>
      <c r="G90" s="136">
        <v>17.149999999999999</v>
      </c>
      <c r="H90" s="156"/>
      <c r="I90" s="156"/>
      <c r="J90" s="136" t="s">
        <v>766</v>
      </c>
      <c r="K90" s="136">
        <v>42.98</v>
      </c>
      <c r="L90" s="157"/>
      <c r="M90" s="156">
        <f>IF(ISNUMBER(K90/G90),IF(NOT(K90/G90=0),K90/G90, " "), " ")</f>
        <v>2.5061224489795917</v>
      </c>
      <c r="N90" s="154"/>
    </row>
    <row r="91" spans="1:14" ht="22.8" x14ac:dyDescent="0.25">
      <c r="A91" s="152">
        <v>64</v>
      </c>
      <c r="B91" s="153" t="s">
        <v>767</v>
      </c>
      <c r="C91" s="134" t="s">
        <v>768</v>
      </c>
      <c r="D91" s="154" t="s">
        <v>624</v>
      </c>
      <c r="E91" s="155">
        <v>14</v>
      </c>
      <c r="F91" s="136" t="s">
        <v>769</v>
      </c>
      <c r="G91" s="136">
        <v>236.88</v>
      </c>
      <c r="H91" s="156"/>
      <c r="I91" s="156"/>
      <c r="J91" s="136" t="s">
        <v>770</v>
      </c>
      <c r="K91" s="136">
        <v>666.12</v>
      </c>
      <c r="L91" s="157"/>
      <c r="M91" s="156">
        <f>IF(ISNUMBER(K91/G91),IF(NOT(K91/G91=0),K91/G91, " "), " ")</f>
        <v>2.8120567375886525</v>
      </c>
      <c r="N91" s="154"/>
    </row>
    <row r="92" spans="1:14" ht="22.8" x14ac:dyDescent="0.25">
      <c r="A92" s="152">
        <v>65</v>
      </c>
      <c r="B92" s="153" t="s">
        <v>771</v>
      </c>
      <c r="C92" s="134" t="s">
        <v>772</v>
      </c>
      <c r="D92" s="154" t="s">
        <v>664</v>
      </c>
      <c r="E92" s="155">
        <v>1</v>
      </c>
      <c r="F92" s="136" t="s">
        <v>773</v>
      </c>
      <c r="G92" s="136">
        <v>0.95</v>
      </c>
      <c r="H92" s="156"/>
      <c r="I92" s="156"/>
      <c r="J92" s="136" t="s">
        <v>774</v>
      </c>
      <c r="K92" s="136">
        <v>4.2300000000000004</v>
      </c>
      <c r="L92" s="157"/>
      <c r="M92" s="156">
        <f>IF(ISNUMBER(K92/G92),IF(NOT(K92/G92=0),K92/G92, " "), " ")</f>
        <v>4.4526315789473694</v>
      </c>
      <c r="N92" s="154"/>
    </row>
    <row r="93" spans="1:14" ht="34.200000000000003" x14ac:dyDescent="0.25">
      <c r="A93" s="152">
        <v>66</v>
      </c>
      <c r="B93" s="153" t="s">
        <v>775</v>
      </c>
      <c r="C93" s="134" t="s">
        <v>776</v>
      </c>
      <c r="D93" s="154" t="s">
        <v>664</v>
      </c>
      <c r="E93" s="155">
        <v>2</v>
      </c>
      <c r="F93" s="136" t="s">
        <v>777</v>
      </c>
      <c r="G93" s="136">
        <v>24.92</v>
      </c>
      <c r="H93" s="156"/>
      <c r="I93" s="156"/>
      <c r="J93" s="136" t="s">
        <v>778</v>
      </c>
      <c r="K93" s="136">
        <v>58.44</v>
      </c>
      <c r="L93" s="157"/>
      <c r="M93" s="156">
        <f>IF(ISNUMBER(K93/G93),IF(NOT(K93/G93=0),K93/G93, " "), " ")</f>
        <v>2.3451043338683784</v>
      </c>
      <c r="N93" s="154"/>
    </row>
    <row r="94" spans="1:14" ht="19.350000000000001" customHeight="1" x14ac:dyDescent="0.25">
      <c r="A94" s="150" t="s">
        <v>779</v>
      </c>
      <c r="B94" s="151"/>
      <c r="C94" s="151"/>
      <c r="D94" s="151"/>
      <c r="E94" s="151"/>
      <c r="F94" s="151"/>
      <c r="G94" s="151"/>
      <c r="H94" s="151"/>
      <c r="I94" s="151"/>
      <c r="J94" s="151"/>
      <c r="K94" s="151"/>
      <c r="L94" s="151"/>
      <c r="M94" s="151"/>
      <c r="N94" s="151"/>
    </row>
    <row r="95" spans="1:14" ht="19.350000000000001" customHeight="1" x14ac:dyDescent="0.25">
      <c r="A95" s="128" t="s">
        <v>578</v>
      </c>
      <c r="B95" s="129"/>
      <c r="C95" s="129"/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</row>
    <row r="96" spans="1:14" ht="22.8" x14ac:dyDescent="0.25">
      <c r="A96" s="152">
        <v>67</v>
      </c>
      <c r="B96" s="153" t="s">
        <v>780</v>
      </c>
      <c r="C96" s="134" t="s">
        <v>781</v>
      </c>
      <c r="D96" s="154" t="s">
        <v>664</v>
      </c>
      <c r="E96" s="155">
        <v>14.6</v>
      </c>
      <c r="F96" s="136" t="s">
        <v>542</v>
      </c>
      <c r="G96" s="136"/>
      <c r="H96" s="156"/>
      <c r="I96" s="156"/>
      <c r="J96" s="136" t="s">
        <v>542</v>
      </c>
      <c r="K96" s="136"/>
      <c r="L96" s="157"/>
      <c r="M96" s="156" t="str">
        <f>IF(ISNUMBER(K96/G96),IF(NOT(K96/G96=0),K96/G96, " "), " ")</f>
        <v xml:space="preserve"> </v>
      </c>
      <c r="N96" s="154"/>
    </row>
    <row r="97" spans="1:14" ht="22.8" x14ac:dyDescent="0.25">
      <c r="A97" s="152">
        <v>68</v>
      </c>
      <c r="B97" s="153" t="s">
        <v>782</v>
      </c>
      <c r="C97" s="134" t="s">
        <v>783</v>
      </c>
      <c r="D97" s="154" t="s">
        <v>624</v>
      </c>
      <c r="E97" s="155">
        <v>5.8680000000000003</v>
      </c>
      <c r="F97" s="136" t="s">
        <v>542</v>
      </c>
      <c r="G97" s="136"/>
      <c r="H97" s="156"/>
      <c r="I97" s="156"/>
      <c r="J97" s="136" t="s">
        <v>542</v>
      </c>
      <c r="K97" s="136"/>
      <c r="L97" s="157"/>
      <c r="M97" s="156" t="str">
        <f>IF(ISNUMBER(K97/G97),IF(NOT(K97/G97=0),K97/G97, " "), " ")</f>
        <v xml:space="preserve"> </v>
      </c>
      <c r="N97" s="154"/>
    </row>
    <row r="98" spans="1:14" ht="22.8" x14ac:dyDescent="0.25">
      <c r="A98" s="158">
        <v>69</v>
      </c>
      <c r="B98" s="159" t="s">
        <v>784</v>
      </c>
      <c r="C98" s="140" t="s">
        <v>785</v>
      </c>
      <c r="D98" s="160" t="s">
        <v>587</v>
      </c>
      <c r="E98" s="161">
        <v>2.1999999999999999E-2</v>
      </c>
      <c r="F98" s="142" t="s">
        <v>542</v>
      </c>
      <c r="G98" s="142"/>
      <c r="H98" s="162"/>
      <c r="I98" s="162"/>
      <c r="J98" s="142" t="s">
        <v>542</v>
      </c>
      <c r="K98" s="142"/>
      <c r="L98" s="163"/>
      <c r="M98" s="162" t="str">
        <f>IF(ISNUMBER(K98/G98),IF(NOT(K98/G98=0),K98/G98, " "), " ")</f>
        <v xml:space="preserve"> </v>
      </c>
      <c r="N98" s="160"/>
    </row>
    <row r="99" spans="1:14" x14ac:dyDescent="0.25">
      <c r="A99" s="144" t="s">
        <v>473</v>
      </c>
      <c r="B99" s="145"/>
      <c r="C99" s="145"/>
      <c r="D99" s="145"/>
      <c r="E99" s="145"/>
      <c r="F99" s="145"/>
      <c r="G99" s="164">
        <v>9312</v>
      </c>
      <c r="H99" s="165"/>
      <c r="I99" s="165"/>
      <c r="J99" s="165"/>
      <c r="K99" s="164">
        <v>53542</v>
      </c>
      <c r="L99" s="166"/>
      <c r="M99" s="164">
        <f ca="1">IF(ISNUMBER(INDIRECT("K" &amp; ROW())/INDIRECT("G" &amp; ROW())),INDIRECT("K" &amp; ROW())/INDIRECT("G" &amp; ROW()), " ")</f>
        <v>5.7497852233676978</v>
      </c>
      <c r="N99" s="146" t="s">
        <v>786</v>
      </c>
    </row>
    <row r="100" spans="1:14" x14ac:dyDescent="0.25">
      <c r="A100" s="144" t="s">
        <v>478</v>
      </c>
      <c r="B100" s="145"/>
      <c r="C100" s="145"/>
      <c r="D100" s="145"/>
      <c r="E100" s="145"/>
      <c r="F100" s="145"/>
      <c r="G100" s="164"/>
      <c r="H100" s="165"/>
      <c r="I100" s="165"/>
      <c r="J100" s="165"/>
      <c r="K100" s="164"/>
      <c r="L100" s="166"/>
      <c r="M100" s="164" t="str">
        <f ca="1">IF(ISNUMBER(INDIRECT("K" &amp; ROW())/INDIRECT("G" &amp; ROW())),INDIRECT("K" &amp; ROW())/INDIRECT("G" &amp; ROW()), " ")</f>
        <v xml:space="preserve"> </v>
      </c>
      <c r="N100" s="146" t="s">
        <v>786</v>
      </c>
    </row>
    <row r="101" spans="1:14" x14ac:dyDescent="0.25">
      <c r="A101" s="144" t="s">
        <v>479</v>
      </c>
      <c r="B101" s="145"/>
      <c r="C101" s="145"/>
      <c r="D101" s="145"/>
      <c r="E101" s="145"/>
      <c r="F101" s="145"/>
      <c r="G101" s="164">
        <v>2954</v>
      </c>
      <c r="H101" s="165"/>
      <c r="I101" s="165"/>
      <c r="J101" s="165"/>
      <c r="K101" s="164">
        <v>32554</v>
      </c>
      <c r="L101" s="166"/>
      <c r="M101" s="164">
        <f ca="1">IF(ISNUMBER(INDIRECT("K" &amp; ROW())/INDIRECT("G" &amp; ROW())),INDIRECT("K" &amp; ROW())/INDIRECT("G" &amp; ROW()), " ")</f>
        <v>11.020311442112391</v>
      </c>
      <c r="N101" s="146" t="s">
        <v>786</v>
      </c>
    </row>
    <row r="102" spans="1:14" x14ac:dyDescent="0.25">
      <c r="A102" s="144" t="s">
        <v>480</v>
      </c>
      <c r="B102" s="145"/>
      <c r="C102" s="145"/>
      <c r="D102" s="145"/>
      <c r="E102" s="145"/>
      <c r="F102" s="145"/>
      <c r="G102" s="164">
        <v>4021</v>
      </c>
      <c r="H102" s="165"/>
      <c r="I102" s="165"/>
      <c r="J102" s="165"/>
      <c r="K102" s="164">
        <v>10341</v>
      </c>
      <c r="L102" s="166"/>
      <c r="M102" s="164">
        <f ca="1">IF(ISNUMBER(INDIRECT("K" &amp; ROW())/INDIRECT("G" &amp; ROW())),INDIRECT("K" &amp; ROW())/INDIRECT("G" &amp; ROW()), " ")</f>
        <v>2.5717483213131063</v>
      </c>
      <c r="N102" s="146" t="s">
        <v>786</v>
      </c>
    </row>
    <row r="103" spans="1:14" x14ac:dyDescent="0.25">
      <c r="A103" s="144" t="s">
        <v>481</v>
      </c>
      <c r="B103" s="145"/>
      <c r="C103" s="145"/>
      <c r="D103" s="145"/>
      <c r="E103" s="145"/>
      <c r="F103" s="145"/>
      <c r="G103" s="164">
        <v>2753</v>
      </c>
      <c r="H103" s="165"/>
      <c r="I103" s="165"/>
      <c r="J103" s="165"/>
      <c r="K103" s="164">
        <v>15246</v>
      </c>
      <c r="L103" s="166"/>
      <c r="M103" s="164">
        <f ca="1">IF(ISNUMBER(INDIRECT("K" &amp; ROW())/INDIRECT("G" &amp; ROW())),INDIRECT("K" &amp; ROW())/INDIRECT("G" &amp; ROW()), " ")</f>
        <v>5.5379585906284055</v>
      </c>
      <c r="N103" s="146" t="s">
        <v>786</v>
      </c>
    </row>
    <row r="104" spans="1:14" x14ac:dyDescent="0.25">
      <c r="A104" s="147" t="s">
        <v>482</v>
      </c>
      <c r="B104" s="148"/>
      <c r="C104" s="148"/>
      <c r="D104" s="148"/>
      <c r="E104" s="148"/>
      <c r="F104" s="148"/>
      <c r="G104" s="167">
        <v>2940</v>
      </c>
      <c r="H104" s="168"/>
      <c r="I104" s="168"/>
      <c r="J104" s="168"/>
      <c r="K104" s="167">
        <v>27641</v>
      </c>
      <c r="L104" s="169"/>
      <c r="M104" s="167">
        <f ca="1">IF(ISNUMBER(INDIRECT("K" &amp; ROW())/INDIRECT("G" &amp; ROW())),INDIRECT("K" &amp; ROW())/INDIRECT("G" &amp; ROW()), " ")</f>
        <v>9.4017006802721088</v>
      </c>
      <c r="N104" s="149" t="s">
        <v>786</v>
      </c>
    </row>
    <row r="105" spans="1:14" x14ac:dyDescent="0.25">
      <c r="A105" s="147" t="s">
        <v>483</v>
      </c>
      <c r="B105" s="148"/>
      <c r="C105" s="148"/>
      <c r="D105" s="148"/>
      <c r="E105" s="148"/>
      <c r="F105" s="148"/>
      <c r="G105" s="167">
        <v>1640</v>
      </c>
      <c r="H105" s="168"/>
      <c r="I105" s="168"/>
      <c r="J105" s="168"/>
      <c r="K105" s="167">
        <v>14488</v>
      </c>
      <c r="L105" s="169"/>
      <c r="M105" s="167">
        <f ca="1">IF(ISNUMBER(INDIRECT("K" &amp; ROW())/INDIRECT("G" &amp; ROW())),INDIRECT("K" &amp; ROW())/INDIRECT("G" &amp; ROW()), " ")</f>
        <v>8.8341463414634145</v>
      </c>
      <c r="N105" s="149" t="s">
        <v>786</v>
      </c>
    </row>
    <row r="106" spans="1:14" x14ac:dyDescent="0.25">
      <c r="A106" s="147" t="s">
        <v>484</v>
      </c>
      <c r="B106" s="148"/>
      <c r="C106" s="148"/>
      <c r="D106" s="148"/>
      <c r="E106" s="148"/>
      <c r="F106" s="148"/>
      <c r="G106" s="167"/>
      <c r="H106" s="168"/>
      <c r="I106" s="168"/>
      <c r="J106" s="168"/>
      <c r="K106" s="167"/>
      <c r="L106" s="169"/>
      <c r="M106" s="167" t="str">
        <f ca="1">IF(ISNUMBER(INDIRECT("K" &amp; ROW())/INDIRECT("G" &amp; ROW())),INDIRECT("K" &amp; ROW())/INDIRECT("G" &amp; ROW()), " ")</f>
        <v xml:space="preserve"> </v>
      </c>
      <c r="N106" s="149" t="s">
        <v>786</v>
      </c>
    </row>
    <row r="107" spans="1:14" ht="30" customHeight="1" x14ac:dyDescent="0.25">
      <c r="A107" s="144" t="s">
        <v>485</v>
      </c>
      <c r="B107" s="145"/>
      <c r="C107" s="145"/>
      <c r="D107" s="145"/>
      <c r="E107" s="145"/>
      <c r="F107" s="145"/>
      <c r="G107" s="164">
        <v>5754</v>
      </c>
      <c r="H107" s="165"/>
      <c r="I107" s="165"/>
      <c r="J107" s="165"/>
      <c r="K107" s="164">
        <v>38649</v>
      </c>
      <c r="L107" s="166"/>
      <c r="M107" s="164">
        <f ca="1">IF(ISNUMBER(INDIRECT("K" &amp; ROW())/INDIRECT("G" &amp; ROW())),INDIRECT("K" &amp; ROW())/INDIRECT("G" &amp; ROW()), " ")</f>
        <v>6.71689259645464</v>
      </c>
      <c r="N107" s="146" t="s">
        <v>786</v>
      </c>
    </row>
    <row r="108" spans="1:14" ht="30" customHeight="1" x14ac:dyDescent="0.25">
      <c r="A108" s="144" t="s">
        <v>486</v>
      </c>
      <c r="B108" s="145"/>
      <c r="C108" s="145"/>
      <c r="D108" s="145"/>
      <c r="E108" s="145"/>
      <c r="F108" s="145"/>
      <c r="G108" s="164">
        <v>287</v>
      </c>
      <c r="H108" s="165"/>
      <c r="I108" s="165"/>
      <c r="J108" s="165"/>
      <c r="K108" s="164">
        <v>1909</v>
      </c>
      <c r="L108" s="166"/>
      <c r="M108" s="164">
        <f ca="1">IF(ISNUMBER(INDIRECT("K" &amp; ROW())/INDIRECT("G" &amp; ROW())),INDIRECT("K" &amp; ROW())/INDIRECT("G" &amp; ROW()), " ")</f>
        <v>6.6515679442508713</v>
      </c>
      <c r="N108" s="146" t="s">
        <v>786</v>
      </c>
    </row>
    <row r="109" spans="1:14" ht="30" customHeight="1" x14ac:dyDescent="0.25">
      <c r="A109" s="144" t="s">
        <v>487</v>
      </c>
      <c r="B109" s="145"/>
      <c r="C109" s="145"/>
      <c r="D109" s="145"/>
      <c r="E109" s="145"/>
      <c r="F109" s="145"/>
      <c r="G109" s="164">
        <v>1841</v>
      </c>
      <c r="H109" s="165"/>
      <c r="I109" s="165"/>
      <c r="J109" s="165"/>
      <c r="K109" s="164">
        <v>10378</v>
      </c>
      <c r="L109" s="166"/>
      <c r="M109" s="164">
        <f ca="1">IF(ISNUMBER(INDIRECT("K" &amp; ROW())/INDIRECT("G" &amp; ROW())),INDIRECT("K" &amp; ROW())/INDIRECT("G" &amp; ROW()), " ")</f>
        <v>5.6371537208039113</v>
      </c>
      <c r="N109" s="146" t="s">
        <v>786</v>
      </c>
    </row>
    <row r="110" spans="1:14" x14ac:dyDescent="0.25">
      <c r="A110" s="144" t="s">
        <v>488</v>
      </c>
      <c r="B110" s="145"/>
      <c r="C110" s="145"/>
      <c r="D110" s="145"/>
      <c r="E110" s="145"/>
      <c r="F110" s="145"/>
      <c r="G110" s="164">
        <v>102</v>
      </c>
      <c r="H110" s="165"/>
      <c r="I110" s="165"/>
      <c r="J110" s="165"/>
      <c r="K110" s="164">
        <v>447</v>
      </c>
      <c r="L110" s="166"/>
      <c r="M110" s="164">
        <f ca="1">IF(ISNUMBER(INDIRECT("K" &amp; ROW())/INDIRECT("G" &amp; ROW())),INDIRECT("K" &amp; ROW())/INDIRECT("G" &amp; ROW()), " ")</f>
        <v>4.382352941176471</v>
      </c>
      <c r="N110" s="146" t="s">
        <v>786</v>
      </c>
    </row>
    <row r="111" spans="1:14" x14ac:dyDescent="0.25">
      <c r="A111" s="144" t="s">
        <v>489</v>
      </c>
      <c r="B111" s="145"/>
      <c r="C111" s="145"/>
      <c r="D111" s="145"/>
      <c r="E111" s="145"/>
      <c r="F111" s="145"/>
      <c r="G111" s="164">
        <v>3973</v>
      </c>
      <c r="H111" s="165"/>
      <c r="I111" s="165"/>
      <c r="J111" s="165"/>
      <c r="K111" s="164">
        <v>30406</v>
      </c>
      <c r="L111" s="166"/>
      <c r="M111" s="164">
        <f ca="1">IF(ISNUMBER(INDIRECT("K" &amp; ROW())/INDIRECT("G" &amp; ROW())),INDIRECT("K" &amp; ROW())/INDIRECT("G" &amp; ROW()), " ")</f>
        <v>7.6531588220488294</v>
      </c>
      <c r="N111" s="146" t="s">
        <v>786</v>
      </c>
    </row>
    <row r="112" spans="1:14" ht="30" customHeight="1" x14ac:dyDescent="0.25">
      <c r="A112" s="144" t="s">
        <v>490</v>
      </c>
      <c r="B112" s="145"/>
      <c r="C112" s="145"/>
      <c r="D112" s="145"/>
      <c r="E112" s="145"/>
      <c r="F112" s="145"/>
      <c r="G112" s="164">
        <v>1935</v>
      </c>
      <c r="H112" s="165"/>
      <c r="I112" s="165"/>
      <c r="J112" s="165"/>
      <c r="K112" s="164">
        <v>13882</v>
      </c>
      <c r="L112" s="166"/>
      <c r="M112" s="164">
        <f ca="1">IF(ISNUMBER(INDIRECT("K" &amp; ROW())/INDIRECT("G" &amp; ROW())),INDIRECT("K" &amp; ROW())/INDIRECT("G" &amp; ROW()), " ")</f>
        <v>7.1741602067183461</v>
      </c>
      <c r="N112" s="146" t="s">
        <v>786</v>
      </c>
    </row>
    <row r="113" spans="1:14" x14ac:dyDescent="0.25">
      <c r="A113" s="144" t="s">
        <v>491</v>
      </c>
      <c r="B113" s="145"/>
      <c r="C113" s="145"/>
      <c r="D113" s="145"/>
      <c r="E113" s="145"/>
      <c r="F113" s="145"/>
      <c r="G113" s="164">
        <v>13892</v>
      </c>
      <c r="H113" s="165"/>
      <c r="I113" s="165"/>
      <c r="J113" s="165"/>
      <c r="K113" s="164">
        <v>95671</v>
      </c>
      <c r="L113" s="166"/>
      <c r="M113" s="164">
        <f ca="1">IF(ISNUMBER(INDIRECT("K" &amp; ROW())/INDIRECT("G" &amp; ROW())),INDIRECT("K" &amp; ROW())/INDIRECT("G" &amp; ROW()), " ")</f>
        <v>6.8867693636625393</v>
      </c>
      <c r="N113" s="146" t="s">
        <v>786</v>
      </c>
    </row>
    <row r="114" spans="1:14" ht="30" customHeight="1" x14ac:dyDescent="0.25">
      <c r="A114" s="144" t="s">
        <v>492</v>
      </c>
      <c r="B114" s="145"/>
      <c r="C114" s="145"/>
      <c r="D114" s="145"/>
      <c r="E114" s="145"/>
      <c r="F114" s="145"/>
      <c r="G114" s="164">
        <v>1279.32</v>
      </c>
      <c r="H114" s="165"/>
      <c r="I114" s="165"/>
      <c r="J114" s="165"/>
      <c r="K114" s="164">
        <v>5020.8</v>
      </c>
      <c r="L114" s="166"/>
      <c r="M114" s="164">
        <f ca="1">IF(ISNUMBER(INDIRECT("K" &amp; ROW())/INDIRECT("G" &amp; ROW())),INDIRECT("K" &amp; ROW())/INDIRECT("G" &amp; ROW()), " ")</f>
        <v>3.9245849357471161</v>
      </c>
      <c r="N114" s="146" t="s">
        <v>786</v>
      </c>
    </row>
    <row r="115" spans="1:14" x14ac:dyDescent="0.25">
      <c r="A115" s="147" t="s">
        <v>493</v>
      </c>
      <c r="B115" s="148"/>
      <c r="C115" s="148"/>
      <c r="D115" s="148"/>
      <c r="E115" s="148"/>
      <c r="F115" s="148"/>
      <c r="G115" s="167">
        <v>15171.32</v>
      </c>
      <c r="H115" s="168"/>
      <c r="I115" s="168"/>
      <c r="J115" s="168"/>
      <c r="K115" s="167">
        <v>100691.8</v>
      </c>
      <c r="L115" s="169"/>
      <c r="M115" s="167">
        <f ca="1">IF(ISNUMBER(INDIRECT("K" &amp; ROW())/INDIRECT("G" &amp; ROW())),INDIRECT("K" &amp; ROW())/INDIRECT("G" &amp; ROW()), " ")</f>
        <v>6.6369834661716975</v>
      </c>
      <c r="N115" s="149" t="s">
        <v>786</v>
      </c>
    </row>
    <row r="116" spans="1:14" x14ac:dyDescent="0.25">
      <c r="A116" s="48"/>
      <c r="G116" s="67"/>
      <c r="H116" s="68"/>
      <c r="I116" s="68"/>
      <c r="J116" s="68"/>
      <c r="K116" s="67"/>
      <c r="L116" s="69"/>
      <c r="M116" s="67"/>
      <c r="N116" s="48"/>
    </row>
    <row r="117" spans="1:14" x14ac:dyDescent="0.25">
      <c r="A117" s="28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70"/>
      <c r="M117" s="29"/>
      <c r="N117" s="29"/>
    </row>
    <row r="118" spans="1:14" x14ac:dyDescent="0.25">
      <c r="A118" s="75" t="s">
        <v>70</v>
      </c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70"/>
      <c r="M118" s="29"/>
      <c r="N118" s="29"/>
    </row>
    <row r="119" spans="1:14" x14ac:dyDescent="0.25">
      <c r="A119" s="3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70"/>
      <c r="M119" s="29"/>
      <c r="N119" s="29"/>
    </row>
    <row r="120" spans="1:14" x14ac:dyDescent="0.25">
      <c r="A120" s="75" t="s">
        <v>71</v>
      </c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70"/>
      <c r="M120" s="29"/>
      <c r="N120" s="29"/>
    </row>
  </sheetData>
  <mergeCells count="50">
    <mergeCell ref="A111:F111"/>
    <mergeCell ref="A112:F112"/>
    <mergeCell ref="A113:F113"/>
    <mergeCell ref="A114:F114"/>
    <mergeCell ref="A115:F115"/>
    <mergeCell ref="A105:F105"/>
    <mergeCell ref="A106:F106"/>
    <mergeCell ref="A107:F107"/>
    <mergeCell ref="A108:F108"/>
    <mergeCell ref="A109:F109"/>
    <mergeCell ref="A110:F110"/>
    <mergeCell ref="A99:F99"/>
    <mergeCell ref="A100:F100"/>
    <mergeCell ref="A101:F101"/>
    <mergeCell ref="A102:F102"/>
    <mergeCell ref="A103:F103"/>
    <mergeCell ref="A104:F104"/>
    <mergeCell ref="A24:N24"/>
    <mergeCell ref="A25:N25"/>
    <mergeCell ref="A38:N38"/>
    <mergeCell ref="A49:N49"/>
    <mergeCell ref="A94:N94"/>
    <mergeCell ref="A95:N95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2015-03-21T17:57:40Z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