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8"/>
  <c r="M39"/>
  <c r="M40"/>
  <c r="M42"/>
  <c r="M43"/>
  <c r="M44"/>
  <c r="M45"/>
  <c r="M46"/>
  <c r="M47"/>
  <c r="M48"/>
  <c r="M49"/>
  <c r="M50"/>
  <c r="M51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2"/>
  <c r="M113"/>
  <c r="M114"/>
  <c r="J15"/>
  <c r="G15"/>
  <c r="J13"/>
  <c r="G13"/>
  <c r="J12"/>
  <c r="G12"/>
  <c r="J11"/>
  <c r="G11"/>
  <c r="K31" i="8"/>
  <c r="H31"/>
  <c r="K29"/>
  <c r="H29"/>
  <c r="K28"/>
  <c r="H28"/>
  <c r="K27"/>
  <c r="H27"/>
  <c r="K360"/>
  <c r="K359"/>
  <c r="H360"/>
  <c r="H359"/>
  <c r="J14" i="16"/>
  <c r="G14"/>
  <c r="K30" i="8"/>
  <c r="H30"/>
  <c r="A18" i="16"/>
  <c r="B34" i="8"/>
  <c r="M130" i="16"/>
  <c r="M119"/>
  <c r="M117"/>
  <c r="M116"/>
  <c r="M132"/>
  <c r="M126"/>
  <c r="M131"/>
  <c r="M120"/>
  <c r="M122"/>
  <c r="M115"/>
  <c r="M121"/>
  <c r="M127"/>
  <c r="M118"/>
  <c r="M124"/>
  <c r="M125"/>
  <c r="M123"/>
  <c r="M129"/>
  <c r="M128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34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34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34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34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34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34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34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3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3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<sst xmlns="http://schemas.openxmlformats.org/spreadsheetml/2006/main" count="2146" uniqueCount="938">
  <si>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</si>
  <si>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</si>
  <si>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</si>
  <si>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</si>
  <si>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</si>
  <si>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</si>
  <si>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</si>
  <si>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</si>
  <si>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</si>
  <si>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</si>
  <si>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</si>
  <si>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</si>
  <si>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</si>
  <si>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</si>
  <si>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</si>
  <si>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</si>
  <si>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</si>
  <si>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</si>
  <si>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</si>
  <si>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</si>
  <si>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</si>
  <si>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</si>
  <si>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</si>
  <si>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</si>
  <si>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</si>
  <si>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</si>
  <si>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</si>
  <si>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</si>
  <si>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</si>
  <si>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</si>
  <si>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</si>
  <si>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</si>
  <si>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</si>
  <si>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</si>
  <si>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</si>
  <si>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</si>
  <si>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</si>
  <si>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</si>
  <si>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</si>
  <si>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</si>
  <si>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</si>
  <si>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</si>
  <si>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</si>
  <si>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</si>
  <si>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</si>
  <si>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</si>
  <si>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</si>
  <si>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</si>
  <si>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</si>
  <si>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</si>
  <si>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</si>
  <si>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</si>
  <si>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</si>
  <si>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</si>
  <si>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</si>
  <si>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</si>
  <si>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</si>
  <si>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</si>
  <si>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</si>
  <si>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</si>
  <si>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</si>
  <si>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</si>
  <si>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</si>
  <si>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</si>
  <si>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</si>
  <si>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</si>
  <si>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</si>
  <si>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5а</t>
  </si>
  <si>
    <t>Сдал:  _________________ //</t>
  </si>
  <si>
    <t>Принял:  _________________ //</t>
  </si>
  <si>
    <t>Раздел 1. ЯНВАРЬ</t>
  </si>
  <si>
    <t>кв.36,40  от 10.01.2014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</si>
  <si>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</si>
  <si>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0,035
88
48</t>
  </si>
  <si>
    <t>2225,28
_____
2927,89</t>
  </si>
  <si>
    <t>183
80
47</t>
  </si>
  <si>
    <t>78
_____
102</t>
  </si>
  <si>
    <t>1081
755
412</t>
  </si>
  <si>
    <t>858
_____
209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</si>
  <si>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</si>
  <si>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</si>
  <si>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</si>
  <si>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</si>
  <si>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</si>
  <si>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ТСЦ-507-3287
Тройник полипропиленовый соединительный диаметром 25 мм
шт.</t>
  </si>
  <si>
    <t>1
63
40</t>
  </si>
  <si>
    <t xml:space="preserve">
_____
2,82</t>
  </si>
  <si>
    <t xml:space="preserve">
_____
3</t>
  </si>
  <si>
    <t xml:space="preserve">
_____
8</t>
  </si>
  <si>
    <t>М</t>
  </si>
  <si>
    <t>ТСЦ-507-5074
Муфта полипропиленовая комбинированная, с внутренней резьбой, разъемная диаметром 20х1/2"
шт.</t>
  </si>
  <si>
    <t>2
63
40</t>
  </si>
  <si>
    <t xml:space="preserve">
_____
12,46</t>
  </si>
  <si>
    <t xml:space="preserve">
_____
25</t>
  </si>
  <si>
    <t xml:space="preserve">
_____
58</t>
  </si>
  <si>
    <t>кв.6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</si>
  <si>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</si>
  <si>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</si>
  <si>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</si>
  <si>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</si>
  <si>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</si>
  <si>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</si>
  <si>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</si>
  <si>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</si>
  <si>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</si>
  <si>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кв.6,8</t>
  </si>
  <si>
    <t>0,075
88
48</t>
  </si>
  <si>
    <t>392
172
100</t>
  </si>
  <si>
    <t>167
_____
219</t>
  </si>
  <si>
    <t>2316
1618
883</t>
  </si>
  <si>
    <t>1839
_____
447</t>
  </si>
  <si>
    <t>ТСЦ-507-5008
Муфта полипропиленовая соединительная диаметром 25 мм
шт.</t>
  </si>
  <si>
    <t>5
63
40</t>
  </si>
  <si>
    <t xml:space="preserve">
_____
0,95</t>
  </si>
  <si>
    <t xml:space="preserve">
_____
5</t>
  </si>
  <si>
    <t xml:space="preserve">
_____
21</t>
  </si>
  <si>
    <t>4
63
40</t>
  </si>
  <si>
    <t xml:space="preserve">
_____
50</t>
  </si>
  <si>
    <t xml:space="preserve">
_____
117</t>
  </si>
  <si>
    <t>кв.4</t>
  </si>
  <si>
    <t>4 подъезд.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</si>
  <si>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</si>
  <si>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</si>
  <si>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</si>
  <si>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</si>
  <si>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</si>
  <si>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</si>
  <si>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</si>
  <si>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Смена труб в подвале.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</si>
  <si>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</si>
  <si>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0,02
88
48</t>
  </si>
  <si>
    <t>1019,2
_____
2504,12</t>
  </si>
  <si>
    <t>68,58
_____
2,8</t>
  </si>
  <si>
    <t>72
21
12</t>
  </si>
  <si>
    <t>20
_____
51</t>
  </si>
  <si>
    <t>400
199
108</t>
  </si>
  <si>
    <t>225
_____
168</t>
  </si>
  <si>
    <t>7
_____
1</t>
  </si>
  <si>
    <t>ТСЦ-507-3174
Угольник 90 град. полипропиленовый диаметром 25 мм
шт.</t>
  </si>
  <si>
    <t>1
88
48</t>
  </si>
  <si>
    <t xml:space="preserve">
_____
2,45</t>
  </si>
  <si>
    <t xml:space="preserve">
_____
2</t>
  </si>
  <si>
    <t xml:space="preserve">
_____
6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</si>
  <si>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</si>
  <si>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</si>
  <si>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90</t>
  </si>
  <si>
    <t xml:space="preserve">
_____
142</t>
  </si>
  <si>
    <t>подвал</t>
  </si>
  <si>
    <t>0,003
111
51</t>
  </si>
  <si>
    <t>47
3
1</t>
  </si>
  <si>
    <t>2
_____
44</t>
  </si>
  <si>
    <t>185
30
14</t>
  </si>
  <si>
    <t>27
_____
155</t>
  </si>
  <si>
    <t>1,5
111
51</t>
  </si>
  <si>
    <t xml:space="preserve">
_____
39</t>
  </si>
  <si>
    <t xml:space="preserve">
_____
181</t>
  </si>
  <si>
    <t>Раздел 2. ФЕВРАЛЬ</t>
  </si>
  <si>
    <t>1 подъезд</t>
  </si>
  <si>
    <t>0,13
88
48</t>
  </si>
  <si>
    <t>66
44
26</t>
  </si>
  <si>
    <t>43
_____
23</t>
  </si>
  <si>
    <t>565
420
229</t>
  </si>
  <si>
    <t>477
_____
87</t>
  </si>
  <si>
    <t>кв.64</t>
  </si>
  <si>
    <t>105
46
27</t>
  </si>
  <si>
    <t>45
_____
58</t>
  </si>
  <si>
    <t>618
431
235</t>
  </si>
  <si>
    <t>490
_____
120</t>
  </si>
  <si>
    <t>2
88
48</t>
  </si>
  <si>
    <t xml:space="preserve">
_____
1</t>
  </si>
  <si>
    <t xml:space="preserve">
_____
4</t>
  </si>
  <si>
    <t>5,6 подъезд</t>
  </si>
  <si>
    <t>Раздел 3. МАРТ</t>
  </si>
  <si>
    <t>кв.42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</si>
  <si>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</si>
  <si>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Раздел 4. АПРЕЛЬ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</si>
  <si>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</si>
  <si>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</si>
  <si>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</si>
  <si>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</si>
  <si>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</si>
  <si>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</si>
  <si>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</si>
  <si>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</si>
  <si>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кв.44</t>
  </si>
  <si>
    <t>кв.51</t>
  </si>
  <si>
    <t>0,4
111
51</t>
  </si>
  <si>
    <t xml:space="preserve">
_____
11</t>
  </si>
  <si>
    <t xml:space="preserve">
_____
48</t>
  </si>
  <si>
    <t>кв.8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</si>
  <si>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</si>
  <si>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0,01
88
48</t>
  </si>
  <si>
    <t>2225,28
_____
105,38</t>
  </si>
  <si>
    <t>24
23
13</t>
  </si>
  <si>
    <t>22
_____
1</t>
  </si>
  <si>
    <t>252
216
118</t>
  </si>
  <si>
    <t>245
_____
3</t>
  </si>
  <si>
    <t>ТСЦ-507-3355
Труба из полипропилена PN 20/25
м</t>
  </si>
  <si>
    <t xml:space="preserve">
_____
13,88</t>
  </si>
  <si>
    <t xml:space="preserve">
_____
14</t>
  </si>
  <si>
    <t xml:space="preserve">
_____
32</t>
  </si>
  <si>
    <t xml:space="preserve">
_____
12</t>
  </si>
  <si>
    <t>кв.47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</si>
  <si>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</si>
  <si>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</si>
  <si>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</si>
  <si>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</si>
  <si>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</si>
  <si>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</si>
  <si>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</si>
  <si>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</si>
  <si>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234</t>
  </si>
  <si>
    <t>ТЕРр65-5-1
Ремонт вентилей и клапанов обратных муфтовых диаметром: до 20 мм
100 шт.
НР 88%=103%*0.85 от ФОТ
СП 48%=60%*0.8 от ФОТ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</si>
  <si>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</si>
  <si>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</si>
  <si>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</si>
  <si>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</si>
  <si>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(коронка ПЗ=0,5 (ОЗП=0,5; ЭМ=0,5 к расх.; ЗПМ=0,5; МАТ=0,5 к расх.; ТЗ=0,5; ТЗМ=0,5))
шт.</t>
  </si>
  <si>
    <t xml:space="preserve">
_____
12,45</t>
  </si>
  <si>
    <t>0,002
88
48</t>
  </si>
  <si>
    <t>5
4
2</t>
  </si>
  <si>
    <t>4
_____
1</t>
  </si>
  <si>
    <t>50
43
24</t>
  </si>
  <si>
    <t>0,0008
111
51</t>
  </si>
  <si>
    <t>13
1
1</t>
  </si>
  <si>
    <t>1
_____
12</t>
  </si>
  <si>
    <t>49
8
4</t>
  </si>
  <si>
    <t>7
_____
41</t>
  </si>
  <si>
    <t>кв.12</t>
  </si>
  <si>
    <t>0,03
88
48</t>
  </si>
  <si>
    <t>15
10
6</t>
  </si>
  <si>
    <t>10
_____
5</t>
  </si>
  <si>
    <t>130
97
53</t>
  </si>
  <si>
    <t>110
_____
20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</si>
  <si>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</si>
  <si>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0,175
63
40</t>
  </si>
  <si>
    <t>1
1
1</t>
  </si>
  <si>
    <t>8
5
3</t>
  </si>
  <si>
    <t>Ливневка</t>
  </si>
  <si>
    <t>0,27
88
48</t>
  </si>
  <si>
    <t>137
93
54</t>
  </si>
  <si>
    <t>90
_____
47</t>
  </si>
  <si>
    <t>1172
871
475</t>
  </si>
  <si>
    <t>990
_____
180</t>
  </si>
  <si>
    <t>кв.72</t>
  </si>
  <si>
    <t>0,07
88
48</t>
  </si>
  <si>
    <t>36
24
14</t>
  </si>
  <si>
    <t>23
_____
13</t>
  </si>
  <si>
    <t>304
226
123</t>
  </si>
  <si>
    <t>257
_____
47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</si>
  <si>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</si>
  <si>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</si>
  <si>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</si>
  <si>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</si>
  <si>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</si>
  <si>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</si>
  <si>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</si>
  <si>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</si>
  <si>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</si>
  <si>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</si>
  <si>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</si>
  <si>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</si>
  <si>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</si>
  <si>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кв.8,29</t>
  </si>
  <si>
    <t>0,35
63
40</t>
  </si>
  <si>
    <t>15
9
6</t>
  </si>
  <si>
    <t>0,0015
111
51</t>
  </si>
  <si>
    <t>24
1
1</t>
  </si>
  <si>
    <t>1
_____
23</t>
  </si>
  <si>
    <t>93
14
7</t>
  </si>
  <si>
    <t>13
_____
78</t>
  </si>
  <si>
    <t>0,7
111
51</t>
  </si>
  <si>
    <t xml:space="preserve">
_____
18</t>
  </si>
  <si>
    <t xml:space="preserve">
_____
84</t>
  </si>
  <si>
    <t>Раздел 5. МАЙ</t>
  </si>
  <si>
    <t>кв.46</t>
  </si>
  <si>
    <t>ТЕРр65-5-7
Смена смесителей: без душевой сетки
100 шт.
НР 88%=103%*0.85 от ФОТ
СП 48%=60%*0.8 от ФОТ</t>
  </si>
  <si>
    <t>2294
_____
13304,74</t>
  </si>
  <si>
    <t>156
24
14</t>
  </si>
  <si>
    <t>23
_____
133</t>
  </si>
  <si>
    <t>578
223
121</t>
  </si>
  <si>
    <t>253
_____
324</t>
  </si>
  <si>
    <t>подвал.</t>
  </si>
  <si>
    <t>кв.58</t>
  </si>
  <si>
    <t>ТЕРр65-16-1
Смена сгонов у трубопроводов диаметром: до 20 мм
100 сгонов
НР 88%=103%*0.85 от ФОТ
СП 48%=60%*0.8 от ФОТ</t>
  </si>
  <si>
    <t>0,015
88
48</t>
  </si>
  <si>
    <t>345,26
_____
1904,31</t>
  </si>
  <si>
    <t>0,67
_____
0,28</t>
  </si>
  <si>
    <t>34
5
3</t>
  </si>
  <si>
    <t>5
_____
29</t>
  </si>
  <si>
    <t>111
50
27</t>
  </si>
  <si>
    <t>57
_____
54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</si>
  <si>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</si>
  <si>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</si>
  <si>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</si>
  <si>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37
15
9</t>
  </si>
  <si>
    <t>15
_____
21</t>
  </si>
  <si>
    <t>239
145
79</t>
  </si>
  <si>
    <t>165
_____
70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</si>
  <si>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</si>
  <si>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1000,16
_____
64,52</t>
  </si>
  <si>
    <t>22
21
12</t>
  </si>
  <si>
    <t>20
_____
1</t>
  </si>
  <si>
    <t>232
194
106</t>
  </si>
  <si>
    <t>220
_____
6</t>
  </si>
  <si>
    <t>кв.3</t>
  </si>
  <si>
    <t>кв.73</t>
  </si>
  <si>
    <t>ТЕРр65-18-1
ПРИМ.Затяжка резьб.соединений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</si>
  <si>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</si>
  <si>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</si>
  <si>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</si>
  <si>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805
641
349</t>
  </si>
  <si>
    <t>728
_____
77</t>
  </si>
  <si>
    <t>кв.42,58</t>
  </si>
  <si>
    <t>кв.58,57</t>
  </si>
  <si>
    <t>0,1
88
48</t>
  </si>
  <si>
    <t>51
34
20</t>
  </si>
  <si>
    <t>33
_____
18</t>
  </si>
  <si>
    <t>434
323
176</t>
  </si>
  <si>
    <t>367
_____
66</t>
  </si>
  <si>
    <t>Раздел 6. ИЮНЬ</t>
  </si>
  <si>
    <t>0,002
111
51</t>
  </si>
  <si>
    <t>32
3
1</t>
  </si>
  <si>
    <t>2
_____
30</t>
  </si>
  <si>
    <t>123
20
9</t>
  </si>
  <si>
    <t>18
_____
103</t>
  </si>
  <si>
    <t>1
111
51</t>
  </si>
  <si>
    <t xml:space="preserve">
_____
26</t>
  </si>
  <si>
    <t xml:space="preserve">
_____
121</t>
  </si>
  <si>
    <t>кв.80</t>
  </si>
  <si>
    <t>ТЕРр65-25-1
Смена: воздушных кранов радиаторов
100 шт.
НР 88%=103%*0.85 от ФОТ
СП 48%=60%*0.8 от ФОТ</t>
  </si>
  <si>
    <t>252,25
_____
797,86</t>
  </si>
  <si>
    <t>21
5
3</t>
  </si>
  <si>
    <t>5
_____
16</t>
  </si>
  <si>
    <t>93
49
27</t>
  </si>
  <si>
    <t>56
_____
37</t>
  </si>
  <si>
    <t>ТЕРр65-19-1
Демонтаж: радиаторов весом до 80 кг
100 шт.
НР 63%=74%*0.85 от ФОТ
СП 40%=50%*0.8 от ФОТ</t>
  </si>
  <si>
    <t>0,02
63
40</t>
  </si>
  <si>
    <t>75,56
_____
31,4</t>
  </si>
  <si>
    <t>23
17
12</t>
  </si>
  <si>
    <t>1
_____
1</t>
  </si>
  <si>
    <t>248
156
99</t>
  </si>
  <si>
    <t>7
_____
7</t>
  </si>
  <si>
    <t>23
3
2</t>
  </si>
  <si>
    <t>3
_____
20</t>
  </si>
  <si>
    <t>74
33
18</t>
  </si>
  <si>
    <t>38
_____
36</t>
  </si>
  <si>
    <t>ТЕРр65-6-20
Смена: полотенцесушителей
100 приборов
НР 88%=103%*0.85 от ФОТ
СП 48%=60%*0.8 от ФОТ</t>
  </si>
  <si>
    <t>1602,36
_____
8615,6</t>
  </si>
  <si>
    <t>28,76
_____
2,94</t>
  </si>
  <si>
    <t>102
16
10</t>
  </si>
  <si>
    <t>16
_____
86</t>
  </si>
  <si>
    <t>749
156
85</t>
  </si>
  <si>
    <t>177
_____
570</t>
  </si>
  <si>
    <t>Раздел 7. ИЮЛЬ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</si>
  <si>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</si>
  <si>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0,005
88
48</t>
  </si>
  <si>
    <t>732,34
_____
3722,03</t>
  </si>
  <si>
    <t>13,69
_____
1,4</t>
  </si>
  <si>
    <t>22
4
2</t>
  </si>
  <si>
    <t>4
_____
18</t>
  </si>
  <si>
    <t>79
35
19</t>
  </si>
  <si>
    <t>40
_____
39</t>
  </si>
  <si>
    <t>6 подъезд</t>
  </si>
  <si>
    <t>ТЕРр65-9-9
Смена внутренних трубопроводов из стальных труб диаметром: до 100 мм
100 м трубопровода
3 415,36 = 25 015,36 - 100 x 216,00
НР 88%=103%*0.85 от ФОТ
СП 48%=60%*0.8 от ФОТ</t>
  </si>
  <si>
    <t>0,025
88
48</t>
  </si>
  <si>
    <t>2680,06
_____
391,06</t>
  </si>
  <si>
    <t>344,24
_____
9,39</t>
  </si>
  <si>
    <t>85
69
40</t>
  </si>
  <si>
    <t>67
_____
9</t>
  </si>
  <si>
    <t>824
652
356</t>
  </si>
  <si>
    <t>738
_____
39</t>
  </si>
  <si>
    <t>47
_____
3</t>
  </si>
  <si>
    <t>ТСЦ-103-0010
Трубы стальные сварные водогазопроводные с резьбой черные легкие (неоцинкованные) диаметр условного прохода: 100 мм, толщина стенки 4 мм
м</t>
  </si>
  <si>
    <t>2,5
88
48</t>
  </si>
  <si>
    <t xml:space="preserve">
_____
79,8</t>
  </si>
  <si>
    <t xml:space="preserve">
_____
200</t>
  </si>
  <si>
    <t xml:space="preserve">
_____
663</t>
  </si>
  <si>
    <t>ТСЦ-507-1982
Отводы 90 град. с радиусом кривизны R=1,5 Ду на Ру до 16 МПа (160 кгс/см2), диаметром условного прохода: 100 мм, наружным диаметром 108 мм, толщиной стенки 4 мм
шт.</t>
  </si>
  <si>
    <t xml:space="preserve">
_____
68</t>
  </si>
  <si>
    <t xml:space="preserve">
_____
188</t>
  </si>
  <si>
    <t>Подвал.</t>
  </si>
  <si>
    <t>12
5
3</t>
  </si>
  <si>
    <t>5
_____
7</t>
  </si>
  <si>
    <t>80
48
26</t>
  </si>
  <si>
    <t>55
_____
24</t>
  </si>
  <si>
    <t>2021
1914
1115</t>
  </si>
  <si>
    <t>1858
_____
153</t>
  </si>
  <si>
    <t>21007
18015
9827</t>
  </si>
  <si>
    <t>20472
_____
478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</si>
  <si>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</si>
  <si>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</si>
  <si>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</si>
  <si>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</si>
  <si>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</si>
  <si>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</si>
  <si>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</si>
  <si>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</si>
  <si>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</si>
  <si>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</si>
  <si>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>0,135
88
48</t>
  </si>
  <si>
    <t>69
46
27</t>
  </si>
  <si>
    <t>45
_____
24</t>
  </si>
  <si>
    <t>586
436
238</t>
  </si>
  <si>
    <t>495
_____
90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</si>
  <si>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</si>
  <si>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2115,84
_____
93,79</t>
  </si>
  <si>
    <t>69
65
38</t>
  </si>
  <si>
    <t>63
_____
4</t>
  </si>
  <si>
    <t>718
616
336</t>
  </si>
  <si>
    <t>700
_____
6</t>
  </si>
  <si>
    <t>3
88
48</t>
  </si>
  <si>
    <t xml:space="preserve">
_____
42</t>
  </si>
  <si>
    <t xml:space="preserve">
_____
96</t>
  </si>
  <si>
    <t>кв.76,55,80,81</t>
  </si>
  <si>
    <t>0,6
111
51</t>
  </si>
  <si>
    <t xml:space="preserve">
_____
16</t>
  </si>
  <si>
    <t xml:space="preserve">
_____
72</t>
  </si>
  <si>
    <t>ТЕРр52-11-3
Водоотлив из подвала: электрическими (механическими) насосами
100 м3 воды
НР 79%=93%*0.85 от ФОТ
СП 60%=75%*0.8 от ФОТ</t>
  </si>
  <si>
    <t>1,728
79
60</t>
  </si>
  <si>
    <t>9,41
_____
5,36</t>
  </si>
  <si>
    <t>136
120
97</t>
  </si>
  <si>
    <t>16
_____
9</t>
  </si>
  <si>
    <t>1474
1120
851</t>
  </si>
  <si>
    <t>159
_____
103</t>
  </si>
  <si>
    <t>1,44
79
60</t>
  </si>
  <si>
    <t>113
100
80</t>
  </si>
  <si>
    <t>14
_____
8</t>
  </si>
  <si>
    <t>1229
933
709</t>
  </si>
  <si>
    <t>133
_____
85</t>
  </si>
  <si>
    <t>Раздел 8. АВГУСТ</t>
  </si>
  <si>
    <t>кв.29</t>
  </si>
  <si>
    <t>ТЕРр65-5-1
ПРим.протяжка резьб до 20 мм
100 шт.
НР 88%=103%*0.85 от ФОТ
СП 48%=60%*0.8 от ФОТ</t>
  </si>
  <si>
    <t>кв.55</t>
  </si>
  <si>
    <t>0,04
88
48</t>
  </si>
  <si>
    <t>91
88
51</t>
  </si>
  <si>
    <t>85
_____
3</t>
  </si>
  <si>
    <t>958
821
448</t>
  </si>
  <si>
    <t>933
_____
9</t>
  </si>
  <si>
    <t>4
88
48</t>
  </si>
  <si>
    <t xml:space="preserve">
_____
56</t>
  </si>
  <si>
    <t xml:space="preserve">
_____
128</t>
  </si>
  <si>
    <t xml:space="preserve">
_____
29</t>
  </si>
  <si>
    <t>0,01
63
40</t>
  </si>
  <si>
    <t>12
8
6</t>
  </si>
  <si>
    <t>124
78
50</t>
  </si>
  <si>
    <t>3
_____
3</t>
  </si>
  <si>
    <t>ТЕР18-03-004-04
Установка регистров из стальных: водогазопроводных труб диаметром нитки 40 мм
100 м труб нитки регистра
НР 98%=128%*(0.9*0.85) от ФОТ
СП 56%=83%*(0.85*0.8) от ФОТ</t>
  </si>
  <si>
    <t>0,03
98
56</t>
  </si>
  <si>
    <t>186,27
_____
6293,31</t>
  </si>
  <si>
    <t>57,17
_____
1,8</t>
  </si>
  <si>
    <t>196
7
4</t>
  </si>
  <si>
    <t>6
_____
188</t>
  </si>
  <si>
    <t>699
62
35</t>
  </si>
  <si>
    <t>62
_____
628</t>
  </si>
  <si>
    <t>Раздел 9. СЕНТЯБРЬ</t>
  </si>
  <si>
    <t>0,125
88
48</t>
  </si>
  <si>
    <t>286
272
158</t>
  </si>
  <si>
    <t>264
_____
13</t>
  </si>
  <si>
    <t>2993
2565
1399</t>
  </si>
  <si>
    <t>2915
_____
28</t>
  </si>
  <si>
    <t>ТСЦ-507-3367
Труба из полипропилена PN 25/25
м</t>
  </si>
  <si>
    <t>12,5
88
48</t>
  </si>
  <si>
    <t xml:space="preserve">
_____
16,92</t>
  </si>
  <si>
    <t xml:space="preserve">
_____
212</t>
  </si>
  <si>
    <t xml:space="preserve">
_____
595</t>
  </si>
  <si>
    <t>10
88
48</t>
  </si>
  <si>
    <t xml:space="preserve">
_____
61</t>
  </si>
  <si>
    <t xml:space="preserve">
_____
17</t>
  </si>
  <si>
    <t>кв.42,17</t>
  </si>
  <si>
    <t>108
32
19</t>
  </si>
  <si>
    <t>31
_____
75</t>
  </si>
  <si>
    <t>599
297
162</t>
  </si>
  <si>
    <t>337
_____
251</t>
  </si>
  <si>
    <t>11
_____
1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</si>
  <si>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</si>
  <si>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</si>
  <si>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</si>
  <si>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28
5
3</t>
  </si>
  <si>
    <t>5
_____
23</t>
  </si>
  <si>
    <t>137
48
26</t>
  </si>
  <si>
    <t>55
_____
82</t>
  </si>
  <si>
    <t>0,14
88
48</t>
  </si>
  <si>
    <t>71
48
28</t>
  </si>
  <si>
    <t>47
_____
24</t>
  </si>
  <si>
    <t>608
452
247</t>
  </si>
  <si>
    <t>514
_____
93</t>
  </si>
  <si>
    <t>Раздел 10. ОКТЯБРЬ</t>
  </si>
  <si>
    <t>кв.25,24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</si>
  <si>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</si>
  <si>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0,08
73
56</t>
  </si>
  <si>
    <t>641,5
_____
36,84</t>
  </si>
  <si>
    <t>54
44
36</t>
  </si>
  <si>
    <t>51
_____
3</t>
  </si>
  <si>
    <t>579
413
317</t>
  </si>
  <si>
    <t>566
_____
13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</si>
  <si>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</si>
  <si>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</si>
  <si>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9
1
1</t>
  </si>
  <si>
    <t>1
_____
8</t>
  </si>
  <si>
    <t>37
12
9</t>
  </si>
  <si>
    <t>16
_____
21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</si>
  <si>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</si>
  <si>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</si>
  <si>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</si>
  <si>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</si>
  <si>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</si>
  <si>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</si>
  <si>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</si>
  <si>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Раздел 11. НОЯБРЬ</t>
  </si>
  <si>
    <t>кв.59</t>
  </si>
  <si>
    <t>ТСЦ-302-1266
Коронка Вентили проходные муфтовые: 15Б1БК для воды и пара давлением 1,6 МПа (16 кгс/см2), диаметром 20 мм
(Коронка ПЗ=0,5 (ОЗП=0,5; ЭМ=0,5 к расх.; ЗПМ=0,5; МАТ=0,5 к расх.; ТЗ=0,5; ТЗМ=0,5))
шт.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</si>
  <si>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</si>
  <si>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</si>
  <si>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</si>
  <si>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</si>
  <si>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</si>
  <si>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</si>
  <si>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0,001
88
48</t>
  </si>
  <si>
    <t>2
1
1</t>
  </si>
  <si>
    <t>16
10
5</t>
  </si>
  <si>
    <t>11
_____
5</t>
  </si>
  <si>
    <t>в.72</t>
  </si>
  <si>
    <t>0,625
63
40</t>
  </si>
  <si>
    <t>9
7
5</t>
  </si>
  <si>
    <t>94
59
38</t>
  </si>
  <si>
    <t>кв.2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</si>
  <si>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</si>
  <si>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</si>
  <si>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</si>
  <si>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99</t>
  </si>
  <si>
    <t>Раздел 12. ДЕКАБРЬ</t>
  </si>
  <si>
    <t>4 подъезд</t>
  </si>
  <si>
    <t>кв.57(подвал)</t>
  </si>
  <si>
    <t>4 подвал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</si>
  <si>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</si>
  <si>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811,45
_____
71,88</t>
  </si>
  <si>
    <t>ТСЦ-101-1870
Проволока вязальная
кг</t>
  </si>
  <si>
    <t>0,2
111
51</t>
  </si>
  <si>
    <t xml:space="preserve">
_____
12,12</t>
  </si>
  <si>
    <t xml:space="preserve">
_____
9</t>
  </si>
  <si>
    <t>0,1625
63
40</t>
  </si>
  <si>
    <t>7
4
3</t>
  </si>
  <si>
    <t>Итого прямые затраты по акту</t>
  </si>
  <si>
    <t>6586
_____
4775</t>
  </si>
  <si>
    <t>3288
_____
138</t>
  </si>
  <si>
    <t>72539
_____
12022</t>
  </si>
  <si>
    <t>16581
_____
1544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</si>
  <si>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</si>
  <si>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</si>
  <si>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</si>
  <si>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</si>
  <si>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</si>
  <si>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</si>
  <si>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</si>
  <si>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</si>
  <si>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</si>
  <si>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</si>
  <si>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</si>
  <si>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</si>
  <si>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</si>
  <si>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Стены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</si>
  <si>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</si>
  <si>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</si>
  <si>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</si>
  <si>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</si>
  <si>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</si>
  <si>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</si>
  <si>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</si>
  <si>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</si>
  <si>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</si>
  <si>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</si>
  <si>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</si>
  <si>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</si>
  <si>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</si>
  <si>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</si>
  <si>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</si>
  <si>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</si>
  <si>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</si>
  <si>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</si>
  <si>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</si>
  <si>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</si>
  <si>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</si>
  <si>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</si>
  <si>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</si>
  <si>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</si>
  <si>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</si>
  <si>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</si>
  <si>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</si>
  <si>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</si>
  <si>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</si>
  <si>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</si>
  <si>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</si>
  <si>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</si>
  <si>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</si>
  <si>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</si>
  <si>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</si>
  <si>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</si>
  <si>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</si>
  <si>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</si>
  <si>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</si>
  <si>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</si>
  <si>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</si>
  <si>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</si>
  <si>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</si>
  <si>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</si>
  <si>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</si>
  <si>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</si>
  <si>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</si>
  <si>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</si>
  <si>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</si>
  <si>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</si>
  <si>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</si>
  <si>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</si>
  <si>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</si>
  <si>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</si>
  <si>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1-4-4</t>
  </si>
  <si>
    <t>Затраты труда рабочих (ср 4,4)</t>
  </si>
  <si>
    <t xml:space="preserve">12,91
</t>
  </si>
  <si>
    <t xml:space="preserve">142,32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</si>
  <si>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</si>
  <si>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</si>
  <si>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</si>
  <si>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</si>
  <si>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</si>
  <si>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</si>
  <si>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</si>
  <si>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</si>
  <si>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</si>
  <si>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</si>
  <si>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</si>
  <si>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</si>
  <si>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</si>
  <si>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</si>
  <si>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</si>
  <si>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</si>
  <si>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</si>
  <si>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</si>
  <si>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</si>
  <si>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</si>
  <si>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</si>
  <si>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</si>
  <si>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</si>
  <si>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</si>
  <si>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</si>
  <si>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</si>
  <si>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</si>
  <si>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</si>
  <si>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</si>
  <si>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</si>
  <si>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</si>
  <si>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</si>
  <si>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</si>
  <si>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</si>
  <si>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</si>
  <si>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</si>
  <si>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</si>
  <si>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</si>
  <si>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</si>
  <si>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</si>
  <si>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</si>
  <si>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</si>
  <si>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</si>
  <si>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</si>
  <si>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</si>
  <si>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</si>
  <si>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90080,54
</t>
  </si>
  <si>
    <t>Среднее (08.05.1362.5, 08.05.1363, 08.05.1364, 08.05.1365, 08.05.1366, 08.05.1366.1)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</si>
  <si>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</si>
  <si>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</si>
  <si>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</si>
  <si>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</si>
  <si>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</si>
  <si>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</si>
  <si>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</si>
  <si>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</si>
  <si>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</si>
  <si>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</si>
  <si>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</si>
  <si>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</si>
  <si>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</si>
  <si>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</si>
  <si>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</si>
  <si>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</si>
  <si>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</si>
  <si>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</si>
  <si>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</si>
  <si>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</si>
  <si>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</si>
  <si>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</si>
  <si>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</si>
  <si>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</si>
  <si>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</si>
  <si>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</si>
  <si>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</si>
  <si>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</si>
  <si>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</si>
  <si>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</si>
  <si>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</si>
  <si>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</si>
  <si>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</si>
  <si>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</si>
  <si>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</si>
  <si>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</si>
  <si>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</si>
  <si>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</si>
  <si>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</si>
  <si>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</si>
  <si>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</si>
  <si>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</si>
  <si>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</si>
  <si>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</si>
  <si>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</si>
  <si>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</si>
  <si>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</si>
  <si>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</si>
  <si>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</si>
  <si>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</si>
  <si>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</si>
  <si>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</si>
  <si>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</si>
  <si>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</si>
  <si>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</si>
  <si>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</si>
  <si>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</si>
  <si>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</si>
  <si>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</si>
  <si>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</si>
  <si>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</si>
  <si>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</si>
  <si>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</si>
  <si>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</si>
  <si>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</si>
  <si>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</si>
  <si>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</si>
  <si>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</si>
  <si>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</si>
  <si>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</si>
  <si>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</si>
  <si>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</si>
  <si>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</si>
  <si>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</si>
  <si>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</si>
  <si>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</si>
  <si>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</si>
  <si>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</si>
  <si>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</si>
  <si>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</si>
  <si>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</si>
  <si>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</si>
  <si>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</si>
  <si>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</si>
  <si>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</si>
  <si>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</si>
  <si>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</si>
  <si>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</si>
  <si>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</si>
  <si>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</si>
  <si>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</si>
  <si>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</si>
  <si>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</si>
  <si>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</si>
  <si>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</si>
  <si>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</si>
  <si>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</si>
  <si>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</si>
  <si>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</si>
  <si>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</si>
  <si>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</si>
  <si>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</si>
  <si>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</si>
  <si>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301-0585</t>
  </si>
  <si>
    <t>Регистры отопительные из стальных водогазопроводных неоцинкованных труб диаметром нитки: 40 мм</t>
  </si>
  <si>
    <t xml:space="preserve">60,2
</t>
  </si>
  <si>
    <t xml:space="preserve">198,54
</t>
  </si>
  <si>
    <t>15.01.1227*0.0082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</si>
  <si>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</si>
  <si>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</si>
  <si>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</si>
  <si>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</si>
  <si>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</si>
  <si>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</si>
  <si>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</si>
  <si>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</si>
  <si>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</si>
  <si>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</si>
  <si>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</si>
  <si>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</si>
  <si>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</si>
  <si>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</si>
  <si>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</si>
  <si>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</si>
  <si>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</si>
  <si>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301-1310</t>
  </si>
  <si>
    <t>Втулки полихлорвиниловые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</si>
  <si>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</si>
  <si>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</si>
  <si>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</si>
  <si>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</si>
  <si>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</si>
  <si>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</si>
  <si>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</si>
  <si>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</si>
  <si>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301-1527</t>
  </si>
  <si>
    <t>Смесители латунный с гальванопокрытием для мойки настольный, с верхней камерой смешения</t>
  </si>
  <si>
    <t xml:space="preserve">131
</t>
  </si>
  <si>
    <t xml:space="preserve">318,53
</t>
  </si>
  <si>
    <t>Среднее (21.06.119,21.06.117)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</si>
  <si>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</si>
  <si>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</si>
  <si>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</si>
  <si>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</si>
  <si>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</si>
  <si>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</si>
  <si>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</si>
  <si>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</si>
  <si>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</si>
  <si>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</si>
  <si>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</si>
  <si>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</si>
  <si>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</si>
  <si>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66,61
</t>
  </si>
  <si>
    <t>15.02.128.1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</si>
  <si>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</si>
  <si>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</si>
  <si>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</si>
  <si>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</si>
  <si>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</si>
  <si>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</si>
  <si>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</si>
  <si>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</si>
  <si>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</si>
  <si>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</si>
  <si>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</si>
  <si>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</si>
  <si>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</si>
  <si>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</si>
  <si>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</si>
  <si>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</si>
  <si>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</si>
  <si>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</si>
  <si>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</si>
  <si>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</si>
  <si>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</si>
  <si>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</si>
  <si>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</si>
  <si>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</si>
  <si>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</si>
  <si>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</si>
  <si>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</si>
  <si>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</si>
  <si>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</si>
  <si>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</si>
  <si>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</si>
  <si>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</si>
  <si>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</si>
  <si>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</si>
  <si>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</si>
  <si>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</si>
  <si>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</si>
  <si>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</si>
  <si>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</si>
  <si>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</si>
  <si>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</si>
  <si>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</si>
  <si>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</si>
  <si>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</si>
  <si>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</si>
  <si>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</si>
  <si>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</si>
  <si>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</si>
  <si>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ТСЦ-103-0010</t>
  </si>
  <si>
    <t>Трубы стальные сварные водогазопроводные с резьбой черные легкие (неоцинкованные) диаметр условного прохода: 100 мм, толщина стенки 4 мм</t>
  </si>
  <si>
    <t xml:space="preserve">79,8
</t>
  </si>
  <si>
    <t xml:space="preserve">265,05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</si>
  <si>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</si>
  <si>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</si>
  <si>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</si>
  <si>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</si>
  <si>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</si>
  <si>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</si>
  <si>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</si>
  <si>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</si>
  <si>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</si>
  <si>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</si>
  <si>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</si>
  <si>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</si>
  <si>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98,58
</t>
  </si>
  <si>
    <t>ТСЦ-302-1266</t>
  </si>
  <si>
    <t>...</t>
  </si>
  <si>
    <t xml:space="preserve">24,9
</t>
  </si>
  <si>
    <t xml:space="preserve">116,75
</t>
  </si>
  <si>
    <t xml:space="preserve">   - Вентили проходные муфтовые: 15Б1БК для воды и пара давлением 1,6 МПа (16 кгс/см2), диаметром 20 мм</t>
  </si>
  <si>
    <t xml:space="preserve">   - Коронка Вентили проходные муфтовые: 15Б1БК для воды и пара давлением 1,6 МПа (16 кгс/см2), диаметром 20 мм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</si>
  <si>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</si>
  <si>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</si>
  <si>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</si>
  <si>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</si>
  <si>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ТСЦ-507-1982</t>
  </si>
  <si>
    <t>Отводы 90 град. с радиусом кривизны R=1,5 Ду на Ру до 16 МПа (160 кгс/см2), диаметром условного прохода: 100 мм, наружным диаметром 108 мм, толщиной стенки 4 мм</t>
  </si>
  <si>
    <t xml:space="preserve">68
</t>
  </si>
  <si>
    <t xml:space="preserve">188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</si>
  <si>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</si>
  <si>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</si>
  <si>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</si>
  <si>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</si>
  <si>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</si>
  <si>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</si>
  <si>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</si>
  <si>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</si>
  <si>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ТСЦ-507-3355</t>
  </si>
  <si>
    <t>Труба из полипропилена PN 20/25</t>
  </si>
  <si>
    <t xml:space="preserve">13,88
</t>
  </si>
  <si>
    <t xml:space="preserve">32,02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</si>
  <si>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</si>
  <si>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</si>
  <si>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</si>
  <si>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</si>
  <si>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</si>
  <si>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</si>
  <si>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</si>
  <si>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</si>
  <si>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</si>
  <si>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</si>
  <si>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</si>
  <si>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</si>
  <si>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</si>
  <si>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</si>
  <si>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</si>
  <si>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</si>
  <si>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</si>
  <si>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</si>
  <si>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</si>
  <si>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</si>
  <si>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</si>
  <si>
    <t>Подрядчик (Субподрядчик) :  ООО "ЭЛЕВКОН"</t>
  </si>
  <si>
    <t>Объект : Цветная 5 А</t>
  </si>
  <si>
    <t>Сдал:  _________________ /Зам ген.директора по технической работе    В.В. Корнеев/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</si>
</sst>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5" fillId="0" borderId="0" xfId="23" applyFont="1">
      <alignment horizontal="center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378"/>
  <sheetViews>
    <sheetView showGridLines="0" tabSelected="1" topLeftCell="A351" workbookViewId="0">
      <selection activeCell="C370" sqref="C37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935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936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594.88</v>
      </c>
      <c r="X14" s="27">
        <v>594.88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11.48</v>
      </c>
      <c r="X15" s="27">
        <v>11.48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13" t="s">
        <v>39</v>
      </c>
      <c r="I17" s="114"/>
      <c r="J17" s="113" t="s">
        <v>40</v>
      </c>
      <c r="K17" s="114"/>
      <c r="L17" s="117" t="s">
        <v>41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9"/>
    </row>
    <row r="18" spans="2:27" s="25" customFormat="1">
      <c r="B18" s="30"/>
      <c r="C18" s="29"/>
      <c r="D18" s="29"/>
      <c r="E18" s="29"/>
      <c r="H18" s="115"/>
      <c r="I18" s="116"/>
      <c r="J18" s="115"/>
      <c r="K18" s="11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20">
        <v>1</v>
      </c>
      <c r="I19" s="121"/>
      <c r="J19" s="122" t="s">
        <v>64</v>
      </c>
      <c r="K19" s="123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28" t="s">
        <v>38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</row>
    <row r="22" spans="2:27" s="33" customFormat="1" ht="15.75">
      <c r="B22" s="128" t="s">
        <v>934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</row>
    <row r="23" spans="2:27" s="29" customFormat="1" ht="12">
      <c r="B23" s="129" t="s">
        <v>67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</row>
    <row r="24" spans="2:27" s="34" customFormat="1" ht="12">
      <c r="B24" s="133" t="s">
        <v>4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30" t="s">
        <v>20</v>
      </c>
      <c r="I26" s="131"/>
      <c r="J26" s="132"/>
      <c r="K26" s="130" t="s">
        <v>21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2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24">
        <f>26819.64/1000</f>
        <v>26.81964</v>
      </c>
      <c r="I27" s="125"/>
      <c r="J27" s="35" t="s">
        <v>6</v>
      </c>
      <c r="K27" s="126">
        <f>204582.61/1000</f>
        <v>204.58260999999999</v>
      </c>
      <c r="L27" s="12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24">
        <f>0/1000</f>
        <v>0</v>
      </c>
      <c r="I28" s="125"/>
      <c r="J28" s="35" t="s">
        <v>6</v>
      </c>
      <c r="K28" s="126">
        <f>0/1000</f>
        <v>0</v>
      </c>
      <c r="L28" s="12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24">
        <f>0/1000</f>
        <v>0</v>
      </c>
      <c r="I29" s="125"/>
      <c r="J29" s="35" t="s">
        <v>6</v>
      </c>
      <c r="K29" s="126">
        <f>0/1000</f>
        <v>0</v>
      </c>
      <c r="L29" s="12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24">
        <f>(W14+W15)/1000</f>
        <v>0.60636000000000001</v>
      </c>
      <c r="I30" s="125"/>
      <c r="J30" s="35" t="s">
        <v>8</v>
      </c>
      <c r="K30" s="126">
        <f>(X14+X15)/1000</f>
        <v>0.60636000000000001</v>
      </c>
      <c r="L30" s="12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6724</v>
      </c>
      <c r="Z30" s="71">
        <v>6371</v>
      </c>
      <c r="AA30" s="71">
        <v>4067</v>
      </c>
    </row>
    <row r="31" spans="2:27">
      <c r="B31" s="25"/>
      <c r="C31" s="25"/>
      <c r="D31" s="25"/>
      <c r="E31" s="28" t="s">
        <v>9</v>
      </c>
      <c r="F31" s="25"/>
      <c r="G31" s="25"/>
      <c r="H31" s="124">
        <f>6724/1000</f>
        <v>6.7240000000000002</v>
      </c>
      <c r="I31" s="125"/>
      <c r="J31" s="35" t="s">
        <v>6</v>
      </c>
      <c r="K31" s="126">
        <f>74083/1000</f>
        <v>74.082999999999998</v>
      </c>
      <c r="L31" s="12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74083</v>
      </c>
      <c r="Z31" s="72">
        <v>59901</v>
      </c>
      <c r="AA31" s="72">
        <v>35855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38" t="s">
        <v>59</v>
      </c>
      <c r="B36" s="139"/>
      <c r="C36" s="142" t="s">
        <v>11</v>
      </c>
      <c r="D36" s="142" t="s">
        <v>12</v>
      </c>
      <c r="E36" s="146" t="s">
        <v>13</v>
      </c>
      <c r="F36" s="147"/>
      <c r="G36" s="148"/>
      <c r="H36" s="146" t="s">
        <v>14</v>
      </c>
      <c r="I36" s="147"/>
      <c r="J36" s="148"/>
      <c r="K36" s="146" t="s">
        <v>15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42" t="s">
        <v>60</v>
      </c>
      <c r="B37" s="140" t="s">
        <v>61</v>
      </c>
      <c r="C37" s="149"/>
      <c r="D37" s="149"/>
      <c r="E37" s="144" t="s">
        <v>2</v>
      </c>
      <c r="F37" s="47" t="s">
        <v>16</v>
      </c>
      <c r="G37" s="47" t="s">
        <v>17</v>
      </c>
      <c r="H37" s="144" t="s">
        <v>2</v>
      </c>
      <c r="I37" s="47" t="s">
        <v>16</v>
      </c>
      <c r="J37" s="47" t="s">
        <v>17</v>
      </c>
      <c r="K37" s="144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43"/>
      <c r="B38" s="141"/>
      <c r="C38" s="143"/>
      <c r="D38" s="143"/>
      <c r="E38" s="145"/>
      <c r="F38" s="47" t="s">
        <v>18</v>
      </c>
      <c r="G38" s="47" t="s">
        <v>19</v>
      </c>
      <c r="H38" s="145"/>
      <c r="I38" s="47" t="s">
        <v>18</v>
      </c>
      <c r="J38" s="47" t="s">
        <v>19</v>
      </c>
      <c r="K38" s="145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34" t="s">
        <v>70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1:22" ht="18.399999999999999" customHeight="1">
      <c r="A41" s="136" t="s">
        <v>71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</row>
    <row r="42" spans="1:22" ht="108">
      <c r="A42" s="80">
        <v>1</v>
      </c>
      <c r="B42" s="81">
        <v>1</v>
      </c>
      <c r="C42" s="82" t="s">
        <v>72</v>
      </c>
      <c r="D42" s="83" t="s">
        <v>73</v>
      </c>
      <c r="E42" s="84">
        <v>5229.34</v>
      </c>
      <c r="F42" s="85" t="s">
        <v>74</v>
      </c>
      <c r="G42" s="84">
        <v>76.17</v>
      </c>
      <c r="H42" s="84" t="s">
        <v>75</v>
      </c>
      <c r="I42" s="84" t="s">
        <v>76</v>
      </c>
      <c r="J42" s="84">
        <v>3</v>
      </c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>
        <v>14</v>
      </c>
    </row>
    <row r="43" spans="1:22" ht="72">
      <c r="A43" s="80">
        <v>2</v>
      </c>
      <c r="B43" s="81">
        <v>2</v>
      </c>
      <c r="C43" s="82" t="s">
        <v>80</v>
      </c>
      <c r="D43" s="83" t="s">
        <v>81</v>
      </c>
      <c r="E43" s="84">
        <v>13.69</v>
      </c>
      <c r="F43" s="85">
        <v>13.69</v>
      </c>
      <c r="G43" s="84"/>
      <c r="H43" s="84" t="s">
        <v>82</v>
      </c>
      <c r="I43" s="84">
        <v>3</v>
      </c>
      <c r="J43" s="84"/>
      <c r="K43" s="84" t="s">
        <v>83</v>
      </c>
      <c r="L43" s="85">
        <v>38</v>
      </c>
      <c r="M43" s="85"/>
      <c r="N43" s="85" t="s">
        <v>79</v>
      </c>
      <c r="O43" s="85"/>
      <c r="P43" s="85"/>
      <c r="Q43" s="85"/>
      <c r="R43" s="85"/>
      <c r="S43" s="85"/>
      <c r="T43" s="85"/>
      <c r="U43" s="85"/>
      <c r="V43" s="85"/>
    </row>
    <row r="44" spans="1:22" ht="48">
      <c r="A44" s="80">
        <v>3</v>
      </c>
      <c r="B44" s="81">
        <v>3</v>
      </c>
      <c r="C44" s="82" t="s">
        <v>84</v>
      </c>
      <c r="D44" s="83" t="s">
        <v>85</v>
      </c>
      <c r="E44" s="84">
        <v>2.82</v>
      </c>
      <c r="F44" s="85" t="s">
        <v>86</v>
      </c>
      <c r="G44" s="84"/>
      <c r="H44" s="84">
        <v>3</v>
      </c>
      <c r="I44" s="84" t="s">
        <v>87</v>
      </c>
      <c r="J44" s="84"/>
      <c r="K44" s="84">
        <v>8</v>
      </c>
      <c r="L44" s="85" t="s">
        <v>88</v>
      </c>
      <c r="M44" s="85"/>
      <c r="N44" s="85" t="s">
        <v>89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4</v>
      </c>
      <c r="B45" s="81">
        <v>4</v>
      </c>
      <c r="C45" s="82" t="s">
        <v>90</v>
      </c>
      <c r="D45" s="83" t="s">
        <v>91</v>
      </c>
      <c r="E45" s="84">
        <v>12.46</v>
      </c>
      <c r="F45" s="85" t="s">
        <v>92</v>
      </c>
      <c r="G45" s="84"/>
      <c r="H45" s="84">
        <v>25</v>
      </c>
      <c r="I45" s="84" t="s">
        <v>93</v>
      </c>
      <c r="J45" s="84"/>
      <c r="K45" s="84">
        <v>58</v>
      </c>
      <c r="L45" s="85" t="s">
        <v>94</v>
      </c>
      <c r="M45" s="85"/>
      <c r="N45" s="85" t="s">
        <v>89</v>
      </c>
      <c r="O45" s="85"/>
      <c r="P45" s="85"/>
      <c r="Q45" s="85"/>
      <c r="R45" s="85"/>
      <c r="S45" s="85"/>
      <c r="T45" s="85"/>
      <c r="U45" s="85"/>
      <c r="V45" s="85"/>
    </row>
    <row r="46" spans="1:22" ht="18.399999999999999" customHeight="1">
      <c r="A46" s="136" t="s">
        <v>95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</row>
    <row r="47" spans="1:22" ht="72">
      <c r="A47" s="80">
        <v>5</v>
      </c>
      <c r="B47" s="81">
        <v>5</v>
      </c>
      <c r="C47" s="82" t="s">
        <v>96</v>
      </c>
      <c r="D47" s="83" t="s">
        <v>97</v>
      </c>
      <c r="E47" s="84">
        <v>15810.14</v>
      </c>
      <c r="F47" s="85" t="s">
        <v>98</v>
      </c>
      <c r="G47" s="84">
        <v>195.41</v>
      </c>
      <c r="H47" s="84">
        <v>8</v>
      </c>
      <c r="I47" s="84" t="s">
        <v>88</v>
      </c>
      <c r="J47" s="84"/>
      <c r="K47" s="84" t="s">
        <v>99</v>
      </c>
      <c r="L47" s="85" t="s">
        <v>100</v>
      </c>
      <c r="M47" s="85"/>
      <c r="N47" s="85" t="s">
        <v>79</v>
      </c>
      <c r="O47" s="85"/>
      <c r="P47" s="85"/>
      <c r="Q47" s="85"/>
      <c r="R47" s="85"/>
      <c r="S47" s="85"/>
      <c r="T47" s="85"/>
      <c r="U47" s="85"/>
      <c r="V47" s="85">
        <v>1</v>
      </c>
    </row>
    <row r="48" spans="1:22" ht="48">
      <c r="A48" s="80">
        <v>6</v>
      </c>
      <c r="B48" s="81">
        <v>6</v>
      </c>
      <c r="C48" s="82" t="s">
        <v>101</v>
      </c>
      <c r="D48" s="83" t="s">
        <v>102</v>
      </c>
      <c r="E48" s="84">
        <v>26.3</v>
      </c>
      <c r="F48" s="85" t="s">
        <v>103</v>
      </c>
      <c r="G48" s="84"/>
      <c r="H48" s="84">
        <v>8</v>
      </c>
      <c r="I48" s="84" t="s">
        <v>88</v>
      </c>
      <c r="J48" s="84"/>
      <c r="K48" s="84">
        <v>36</v>
      </c>
      <c r="L48" s="85" t="s">
        <v>104</v>
      </c>
      <c r="M48" s="85"/>
      <c r="N48" s="85" t="s">
        <v>89</v>
      </c>
      <c r="O48" s="85"/>
      <c r="P48" s="85"/>
      <c r="Q48" s="85"/>
      <c r="R48" s="85"/>
      <c r="S48" s="85"/>
      <c r="T48" s="85"/>
      <c r="U48" s="85"/>
      <c r="V48" s="85"/>
    </row>
    <row r="49" spans="1:22" ht="18.399999999999999" customHeight="1">
      <c r="A49" s="136" t="s">
        <v>105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</row>
    <row r="50" spans="1:22" ht="108">
      <c r="A50" s="80">
        <v>7</v>
      </c>
      <c r="B50" s="81">
        <v>7</v>
      </c>
      <c r="C50" s="82" t="s">
        <v>72</v>
      </c>
      <c r="D50" s="83" t="s">
        <v>106</v>
      </c>
      <c r="E50" s="84">
        <v>5229.34</v>
      </c>
      <c r="F50" s="85" t="s">
        <v>74</v>
      </c>
      <c r="G50" s="84">
        <v>76.17</v>
      </c>
      <c r="H50" s="84" t="s">
        <v>107</v>
      </c>
      <c r="I50" s="84" t="s">
        <v>108</v>
      </c>
      <c r="J50" s="84">
        <v>6</v>
      </c>
      <c r="K50" s="84" t="s">
        <v>109</v>
      </c>
      <c r="L50" s="85" t="s">
        <v>110</v>
      </c>
      <c r="M50" s="85"/>
      <c r="N50" s="85" t="s">
        <v>79</v>
      </c>
      <c r="O50" s="85"/>
      <c r="P50" s="85"/>
      <c r="Q50" s="85"/>
      <c r="R50" s="85"/>
      <c r="S50" s="85"/>
      <c r="T50" s="85"/>
      <c r="U50" s="85"/>
      <c r="V50" s="85">
        <v>30</v>
      </c>
    </row>
    <row r="51" spans="1:22" ht="72">
      <c r="A51" s="80">
        <v>8</v>
      </c>
      <c r="B51" s="81">
        <v>8</v>
      </c>
      <c r="C51" s="82" t="s">
        <v>80</v>
      </c>
      <c r="D51" s="83" t="s">
        <v>81</v>
      </c>
      <c r="E51" s="84">
        <v>13.69</v>
      </c>
      <c r="F51" s="85">
        <v>13.69</v>
      </c>
      <c r="G51" s="84"/>
      <c r="H51" s="84" t="s">
        <v>82</v>
      </c>
      <c r="I51" s="84">
        <v>3</v>
      </c>
      <c r="J51" s="84"/>
      <c r="K51" s="84" t="s">
        <v>83</v>
      </c>
      <c r="L51" s="85">
        <v>38</v>
      </c>
      <c r="M51" s="85"/>
      <c r="N51" s="85" t="s">
        <v>79</v>
      </c>
      <c r="O51" s="85"/>
      <c r="P51" s="85"/>
      <c r="Q51" s="85"/>
      <c r="R51" s="85"/>
      <c r="S51" s="85"/>
      <c r="T51" s="85"/>
      <c r="U51" s="85"/>
      <c r="V51" s="85"/>
    </row>
    <row r="52" spans="1:22" ht="48">
      <c r="A52" s="80">
        <v>9</v>
      </c>
      <c r="B52" s="81">
        <v>9</v>
      </c>
      <c r="C52" s="82" t="s">
        <v>111</v>
      </c>
      <c r="D52" s="83" t="s">
        <v>112</v>
      </c>
      <c r="E52" s="84">
        <v>0.95</v>
      </c>
      <c r="F52" s="85" t="s">
        <v>113</v>
      </c>
      <c r="G52" s="84"/>
      <c r="H52" s="84">
        <v>5</v>
      </c>
      <c r="I52" s="84" t="s">
        <v>114</v>
      </c>
      <c r="J52" s="84"/>
      <c r="K52" s="84">
        <v>21</v>
      </c>
      <c r="L52" s="85" t="s">
        <v>115</v>
      </c>
      <c r="M52" s="85"/>
      <c r="N52" s="85" t="s">
        <v>89</v>
      </c>
      <c r="O52" s="85"/>
      <c r="P52" s="85"/>
      <c r="Q52" s="85"/>
      <c r="R52" s="85"/>
      <c r="S52" s="85"/>
      <c r="T52" s="85"/>
      <c r="U52" s="85"/>
      <c r="V52" s="85"/>
    </row>
    <row r="53" spans="1:22" ht="60">
      <c r="A53" s="80">
        <v>10</v>
      </c>
      <c r="B53" s="81">
        <v>10</v>
      </c>
      <c r="C53" s="82" t="s">
        <v>90</v>
      </c>
      <c r="D53" s="83" t="s">
        <v>116</v>
      </c>
      <c r="E53" s="84">
        <v>12.46</v>
      </c>
      <c r="F53" s="85" t="s">
        <v>92</v>
      </c>
      <c r="G53" s="84"/>
      <c r="H53" s="84">
        <v>50</v>
      </c>
      <c r="I53" s="84" t="s">
        <v>117</v>
      </c>
      <c r="J53" s="84"/>
      <c r="K53" s="84">
        <v>117</v>
      </c>
      <c r="L53" s="85" t="s">
        <v>118</v>
      </c>
      <c r="M53" s="85"/>
      <c r="N53" s="85" t="s">
        <v>89</v>
      </c>
      <c r="O53" s="85"/>
      <c r="P53" s="85"/>
      <c r="Q53" s="85"/>
      <c r="R53" s="85"/>
      <c r="S53" s="85"/>
      <c r="T53" s="85"/>
      <c r="U53" s="85"/>
      <c r="V53" s="85"/>
    </row>
    <row r="54" spans="1:22" ht="18.399999999999999" customHeight="1">
      <c r="A54" s="136" t="s">
        <v>119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</row>
    <row r="55" spans="1:22" ht="72">
      <c r="A55" s="80">
        <v>11</v>
      </c>
      <c r="B55" s="81">
        <v>11</v>
      </c>
      <c r="C55" s="82" t="s">
        <v>96</v>
      </c>
      <c r="D55" s="83" t="s">
        <v>97</v>
      </c>
      <c r="E55" s="84">
        <v>15810.14</v>
      </c>
      <c r="F55" s="85" t="s">
        <v>98</v>
      </c>
      <c r="G55" s="84">
        <v>195.41</v>
      </c>
      <c r="H55" s="84">
        <v>8</v>
      </c>
      <c r="I55" s="84" t="s">
        <v>88</v>
      </c>
      <c r="J55" s="84"/>
      <c r="K55" s="84" t="s">
        <v>99</v>
      </c>
      <c r="L55" s="85" t="s">
        <v>100</v>
      </c>
      <c r="M55" s="85"/>
      <c r="N55" s="85" t="s">
        <v>79</v>
      </c>
      <c r="O55" s="85"/>
      <c r="P55" s="85"/>
      <c r="Q55" s="85"/>
      <c r="R55" s="85"/>
      <c r="S55" s="85"/>
      <c r="T55" s="85"/>
      <c r="U55" s="85"/>
      <c r="V55" s="85">
        <v>1</v>
      </c>
    </row>
    <row r="56" spans="1:22" ht="48">
      <c r="A56" s="80">
        <v>12</v>
      </c>
      <c r="B56" s="81">
        <v>12</v>
      </c>
      <c r="C56" s="82" t="s">
        <v>101</v>
      </c>
      <c r="D56" s="83" t="s">
        <v>102</v>
      </c>
      <c r="E56" s="84">
        <v>26.3</v>
      </c>
      <c r="F56" s="85" t="s">
        <v>103</v>
      </c>
      <c r="G56" s="84"/>
      <c r="H56" s="84">
        <v>8</v>
      </c>
      <c r="I56" s="84" t="s">
        <v>88</v>
      </c>
      <c r="J56" s="84"/>
      <c r="K56" s="84">
        <v>36</v>
      </c>
      <c r="L56" s="85" t="s">
        <v>104</v>
      </c>
      <c r="M56" s="85"/>
      <c r="N56" s="85" t="s">
        <v>89</v>
      </c>
      <c r="O56" s="85"/>
      <c r="P56" s="85"/>
      <c r="Q56" s="85"/>
      <c r="R56" s="85"/>
      <c r="S56" s="85"/>
      <c r="T56" s="85"/>
      <c r="U56" s="85"/>
      <c r="V56" s="85"/>
    </row>
    <row r="57" spans="1:22" ht="18.399999999999999" customHeight="1">
      <c r="A57" s="136" t="s">
        <v>120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</row>
    <row r="58" spans="1:22" ht="72">
      <c r="A58" s="80">
        <v>13</v>
      </c>
      <c r="B58" s="81">
        <v>13</v>
      </c>
      <c r="C58" s="82" t="s">
        <v>121</v>
      </c>
      <c r="D58" s="83" t="s">
        <v>122</v>
      </c>
      <c r="E58" s="84">
        <v>508.07</v>
      </c>
      <c r="F58" s="85" t="s">
        <v>123</v>
      </c>
      <c r="G58" s="84">
        <v>1.03</v>
      </c>
      <c r="H58" s="84" t="s">
        <v>124</v>
      </c>
      <c r="I58" s="84" t="s">
        <v>125</v>
      </c>
      <c r="J58" s="84"/>
      <c r="K58" s="84" t="s">
        <v>126</v>
      </c>
      <c r="L58" s="85" t="s">
        <v>127</v>
      </c>
      <c r="M58" s="85"/>
      <c r="N58" s="85" t="s">
        <v>79</v>
      </c>
      <c r="O58" s="85"/>
      <c r="P58" s="85"/>
      <c r="Q58" s="85"/>
      <c r="R58" s="85"/>
      <c r="S58" s="85"/>
      <c r="T58" s="85"/>
      <c r="U58" s="85"/>
      <c r="V58" s="85"/>
    </row>
    <row r="59" spans="1:22" ht="18.399999999999999" customHeight="1">
      <c r="A59" s="136" t="s">
        <v>128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</row>
    <row r="60" spans="1:22" ht="72">
      <c r="A60" s="80">
        <v>14</v>
      </c>
      <c r="B60" s="81">
        <v>14</v>
      </c>
      <c r="C60" s="82" t="s">
        <v>80</v>
      </c>
      <c r="D60" s="83" t="s">
        <v>81</v>
      </c>
      <c r="E60" s="84">
        <v>13.69</v>
      </c>
      <c r="F60" s="85">
        <v>13.69</v>
      </c>
      <c r="G60" s="84"/>
      <c r="H60" s="84" t="s">
        <v>82</v>
      </c>
      <c r="I60" s="84">
        <v>3</v>
      </c>
      <c r="J60" s="84"/>
      <c r="K60" s="84" t="s">
        <v>83</v>
      </c>
      <c r="L60" s="85">
        <v>38</v>
      </c>
      <c r="M60" s="85"/>
      <c r="N60" s="85" t="s">
        <v>79</v>
      </c>
      <c r="O60" s="85"/>
      <c r="P60" s="85"/>
      <c r="Q60" s="85"/>
      <c r="R60" s="85"/>
      <c r="S60" s="85"/>
      <c r="T60" s="85"/>
      <c r="U60" s="85"/>
      <c r="V60" s="85"/>
    </row>
    <row r="61" spans="1:22" ht="96">
      <c r="A61" s="80">
        <v>15</v>
      </c>
      <c r="B61" s="81">
        <v>15</v>
      </c>
      <c r="C61" s="82" t="s">
        <v>129</v>
      </c>
      <c r="D61" s="83" t="s">
        <v>130</v>
      </c>
      <c r="E61" s="84">
        <v>3591.9</v>
      </c>
      <c r="F61" s="85" t="s">
        <v>131</v>
      </c>
      <c r="G61" s="84" t="s">
        <v>132</v>
      </c>
      <c r="H61" s="84" t="s">
        <v>133</v>
      </c>
      <c r="I61" s="84" t="s">
        <v>134</v>
      </c>
      <c r="J61" s="84">
        <v>1</v>
      </c>
      <c r="K61" s="84" t="s">
        <v>135</v>
      </c>
      <c r="L61" s="85" t="s">
        <v>136</v>
      </c>
      <c r="M61" s="85"/>
      <c r="N61" s="85" t="s">
        <v>79</v>
      </c>
      <c r="O61" s="85"/>
      <c r="P61" s="85"/>
      <c r="Q61" s="85"/>
      <c r="R61" s="85"/>
      <c r="S61" s="85"/>
      <c r="T61" s="85"/>
      <c r="U61" s="85"/>
      <c r="V61" s="85" t="s">
        <v>137</v>
      </c>
    </row>
    <row r="62" spans="1:22" ht="48">
      <c r="A62" s="80">
        <v>16</v>
      </c>
      <c r="B62" s="81">
        <v>16</v>
      </c>
      <c r="C62" s="82" t="s">
        <v>138</v>
      </c>
      <c r="D62" s="83" t="s">
        <v>139</v>
      </c>
      <c r="E62" s="84">
        <v>2.4500000000000002</v>
      </c>
      <c r="F62" s="85" t="s">
        <v>140</v>
      </c>
      <c r="G62" s="84"/>
      <c r="H62" s="84">
        <v>2</v>
      </c>
      <c r="I62" s="84" t="s">
        <v>141</v>
      </c>
      <c r="J62" s="84"/>
      <c r="K62" s="84">
        <v>6</v>
      </c>
      <c r="L62" s="85" t="s">
        <v>142</v>
      </c>
      <c r="M62" s="85"/>
      <c r="N62" s="85" t="s">
        <v>89</v>
      </c>
      <c r="O62" s="85"/>
      <c r="P62" s="85"/>
      <c r="Q62" s="85"/>
      <c r="R62" s="85"/>
      <c r="S62" s="85"/>
      <c r="T62" s="85"/>
      <c r="U62" s="85"/>
      <c r="V62" s="85"/>
    </row>
    <row r="63" spans="1:22" ht="60">
      <c r="A63" s="80">
        <v>17</v>
      </c>
      <c r="B63" s="81">
        <v>17</v>
      </c>
      <c r="C63" s="82" t="s">
        <v>143</v>
      </c>
      <c r="D63" s="83" t="s">
        <v>139</v>
      </c>
      <c r="E63" s="84">
        <v>89.89</v>
      </c>
      <c r="F63" s="85" t="s">
        <v>144</v>
      </c>
      <c r="G63" s="84"/>
      <c r="H63" s="84">
        <v>90</v>
      </c>
      <c r="I63" s="84" t="s">
        <v>145</v>
      </c>
      <c r="J63" s="84"/>
      <c r="K63" s="84">
        <v>142</v>
      </c>
      <c r="L63" s="85" t="s">
        <v>146</v>
      </c>
      <c r="M63" s="85"/>
      <c r="N63" s="85" t="s">
        <v>89</v>
      </c>
      <c r="O63" s="85"/>
      <c r="P63" s="85"/>
      <c r="Q63" s="85"/>
      <c r="R63" s="85"/>
      <c r="S63" s="85"/>
      <c r="T63" s="85"/>
      <c r="U63" s="85"/>
      <c r="V63" s="85"/>
    </row>
    <row r="64" spans="1:22" ht="18.399999999999999" customHeight="1">
      <c r="A64" s="136" t="s">
        <v>147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</row>
    <row r="65" spans="1:22" ht="72">
      <c r="A65" s="80">
        <v>18</v>
      </c>
      <c r="B65" s="81">
        <v>18</v>
      </c>
      <c r="C65" s="82" t="s">
        <v>96</v>
      </c>
      <c r="D65" s="83" t="s">
        <v>148</v>
      </c>
      <c r="E65" s="84">
        <v>15810.14</v>
      </c>
      <c r="F65" s="85" t="s">
        <v>98</v>
      </c>
      <c r="G65" s="84">
        <v>195.41</v>
      </c>
      <c r="H65" s="84" t="s">
        <v>149</v>
      </c>
      <c r="I65" s="84" t="s">
        <v>150</v>
      </c>
      <c r="J65" s="84">
        <v>1</v>
      </c>
      <c r="K65" s="84" t="s">
        <v>151</v>
      </c>
      <c r="L65" s="85" t="s">
        <v>152</v>
      </c>
      <c r="M65" s="85"/>
      <c r="N65" s="85" t="s">
        <v>79</v>
      </c>
      <c r="O65" s="85"/>
      <c r="P65" s="85"/>
      <c r="Q65" s="85"/>
      <c r="R65" s="85"/>
      <c r="S65" s="85"/>
      <c r="T65" s="85"/>
      <c r="U65" s="85"/>
      <c r="V65" s="85">
        <v>3</v>
      </c>
    </row>
    <row r="66" spans="1:22" ht="48">
      <c r="A66" s="86">
        <v>19</v>
      </c>
      <c r="B66" s="87">
        <v>19</v>
      </c>
      <c r="C66" s="88" t="s">
        <v>101</v>
      </c>
      <c r="D66" s="89" t="s">
        <v>153</v>
      </c>
      <c r="E66" s="90">
        <v>26.3</v>
      </c>
      <c r="F66" s="91" t="s">
        <v>103</v>
      </c>
      <c r="G66" s="90"/>
      <c r="H66" s="90">
        <v>39</v>
      </c>
      <c r="I66" s="90" t="s">
        <v>154</v>
      </c>
      <c r="J66" s="90"/>
      <c r="K66" s="90">
        <v>181</v>
      </c>
      <c r="L66" s="91" t="s">
        <v>155</v>
      </c>
      <c r="M66" s="91"/>
      <c r="N66" s="91" t="s">
        <v>89</v>
      </c>
      <c r="O66" s="91"/>
      <c r="P66" s="91"/>
      <c r="Q66" s="91"/>
      <c r="R66" s="91"/>
      <c r="S66" s="91"/>
      <c r="T66" s="91"/>
      <c r="U66" s="91"/>
      <c r="V66" s="91"/>
    </row>
    <row r="67" spans="1:22" ht="19.350000000000001" customHeight="1">
      <c r="A67" s="134" t="s">
        <v>156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</row>
    <row r="68" spans="1:22" ht="18.399999999999999" customHeight="1">
      <c r="A68" s="136" t="s">
        <v>147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</row>
    <row r="69" spans="1:22" ht="72">
      <c r="A69" s="80">
        <v>20</v>
      </c>
      <c r="B69" s="81">
        <v>20</v>
      </c>
      <c r="C69" s="82" t="s">
        <v>96</v>
      </c>
      <c r="D69" s="83" t="s">
        <v>148</v>
      </c>
      <c r="E69" s="84">
        <v>15810.14</v>
      </c>
      <c r="F69" s="85" t="s">
        <v>98</v>
      </c>
      <c r="G69" s="84">
        <v>195.41</v>
      </c>
      <c r="H69" s="84" t="s">
        <v>149</v>
      </c>
      <c r="I69" s="84" t="s">
        <v>150</v>
      </c>
      <c r="J69" s="84">
        <v>1</v>
      </c>
      <c r="K69" s="84" t="s">
        <v>151</v>
      </c>
      <c r="L69" s="85" t="s">
        <v>152</v>
      </c>
      <c r="M69" s="85"/>
      <c r="N69" s="85" t="s">
        <v>79</v>
      </c>
      <c r="O69" s="85"/>
      <c r="P69" s="85"/>
      <c r="Q69" s="85"/>
      <c r="R69" s="85"/>
      <c r="S69" s="85"/>
      <c r="T69" s="85"/>
      <c r="U69" s="85"/>
      <c r="V69" s="85">
        <v>3</v>
      </c>
    </row>
    <row r="70" spans="1:22" ht="48">
      <c r="A70" s="80">
        <v>21</v>
      </c>
      <c r="B70" s="81">
        <v>21</v>
      </c>
      <c r="C70" s="82" t="s">
        <v>101</v>
      </c>
      <c r="D70" s="83" t="s">
        <v>153</v>
      </c>
      <c r="E70" s="84">
        <v>26.3</v>
      </c>
      <c r="F70" s="85" t="s">
        <v>103</v>
      </c>
      <c r="G70" s="84"/>
      <c r="H70" s="84">
        <v>39</v>
      </c>
      <c r="I70" s="84" t="s">
        <v>154</v>
      </c>
      <c r="J70" s="84"/>
      <c r="K70" s="84">
        <v>181</v>
      </c>
      <c r="L70" s="85" t="s">
        <v>155</v>
      </c>
      <c r="M70" s="85"/>
      <c r="N70" s="85" t="s">
        <v>89</v>
      </c>
      <c r="O70" s="85"/>
      <c r="P70" s="85"/>
      <c r="Q70" s="85"/>
      <c r="R70" s="85"/>
      <c r="S70" s="85"/>
      <c r="T70" s="85"/>
      <c r="U70" s="85"/>
      <c r="V70" s="85"/>
    </row>
    <row r="71" spans="1:22" ht="18.399999999999999" customHeight="1">
      <c r="A71" s="136" t="s">
        <v>157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</row>
    <row r="72" spans="1:22" ht="72">
      <c r="A72" s="80">
        <v>22</v>
      </c>
      <c r="B72" s="81">
        <v>22</v>
      </c>
      <c r="C72" s="82" t="s">
        <v>121</v>
      </c>
      <c r="D72" s="83" t="s">
        <v>158</v>
      </c>
      <c r="E72" s="84">
        <v>508.07</v>
      </c>
      <c r="F72" s="85" t="s">
        <v>123</v>
      </c>
      <c r="G72" s="84">
        <v>1.03</v>
      </c>
      <c r="H72" s="84" t="s">
        <v>159</v>
      </c>
      <c r="I72" s="84" t="s">
        <v>160</v>
      </c>
      <c r="J72" s="84"/>
      <c r="K72" s="84" t="s">
        <v>161</v>
      </c>
      <c r="L72" s="85" t="s">
        <v>162</v>
      </c>
      <c r="M72" s="85"/>
      <c r="N72" s="85" t="s">
        <v>79</v>
      </c>
      <c r="O72" s="85"/>
      <c r="P72" s="85"/>
      <c r="Q72" s="85"/>
      <c r="R72" s="85"/>
      <c r="S72" s="85"/>
      <c r="T72" s="85"/>
      <c r="U72" s="85"/>
      <c r="V72" s="85">
        <v>1</v>
      </c>
    </row>
    <row r="73" spans="1:22" ht="18.399999999999999" customHeight="1">
      <c r="A73" s="136" t="s">
        <v>163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</row>
    <row r="74" spans="1:22" ht="72">
      <c r="A74" s="80">
        <v>23</v>
      </c>
      <c r="B74" s="81">
        <v>23</v>
      </c>
      <c r="C74" s="82" t="s">
        <v>80</v>
      </c>
      <c r="D74" s="83" t="s">
        <v>81</v>
      </c>
      <c r="E74" s="84">
        <v>13.69</v>
      </c>
      <c r="F74" s="85">
        <v>13.69</v>
      </c>
      <c r="G74" s="84"/>
      <c r="H74" s="84" t="s">
        <v>82</v>
      </c>
      <c r="I74" s="84">
        <v>3</v>
      </c>
      <c r="J74" s="84"/>
      <c r="K74" s="84" t="s">
        <v>83</v>
      </c>
      <c r="L74" s="85">
        <v>38</v>
      </c>
      <c r="M74" s="85"/>
      <c r="N74" s="85" t="s">
        <v>79</v>
      </c>
      <c r="O74" s="85"/>
      <c r="P74" s="85"/>
      <c r="Q74" s="85"/>
      <c r="R74" s="85"/>
      <c r="S74" s="85"/>
      <c r="T74" s="85"/>
      <c r="U74" s="85"/>
      <c r="V74" s="85"/>
    </row>
    <row r="75" spans="1:22" ht="108">
      <c r="A75" s="80">
        <v>24</v>
      </c>
      <c r="B75" s="81">
        <v>24</v>
      </c>
      <c r="C75" s="82" t="s">
        <v>72</v>
      </c>
      <c r="D75" s="83" t="s">
        <v>130</v>
      </c>
      <c r="E75" s="84">
        <v>5229.34</v>
      </c>
      <c r="F75" s="85" t="s">
        <v>74</v>
      </c>
      <c r="G75" s="84">
        <v>76.17</v>
      </c>
      <c r="H75" s="84" t="s">
        <v>164</v>
      </c>
      <c r="I75" s="84" t="s">
        <v>165</v>
      </c>
      <c r="J75" s="84">
        <v>2</v>
      </c>
      <c r="K75" s="84" t="s">
        <v>166</v>
      </c>
      <c r="L75" s="85" t="s">
        <v>167</v>
      </c>
      <c r="M75" s="85"/>
      <c r="N75" s="85" t="s">
        <v>79</v>
      </c>
      <c r="O75" s="85"/>
      <c r="P75" s="85"/>
      <c r="Q75" s="85"/>
      <c r="R75" s="85"/>
      <c r="S75" s="85"/>
      <c r="T75" s="85"/>
      <c r="U75" s="85"/>
      <c r="V75" s="85">
        <v>8</v>
      </c>
    </row>
    <row r="76" spans="1:22" ht="48">
      <c r="A76" s="80">
        <v>25</v>
      </c>
      <c r="B76" s="81">
        <v>25</v>
      </c>
      <c r="C76" s="82" t="s">
        <v>138</v>
      </c>
      <c r="D76" s="83" t="s">
        <v>139</v>
      </c>
      <c r="E76" s="84">
        <v>2.4500000000000002</v>
      </c>
      <c r="F76" s="85" t="s">
        <v>140</v>
      </c>
      <c r="G76" s="84"/>
      <c r="H76" s="84">
        <v>2</v>
      </c>
      <c r="I76" s="84" t="s">
        <v>141</v>
      </c>
      <c r="J76" s="84"/>
      <c r="K76" s="84">
        <v>6</v>
      </c>
      <c r="L76" s="85" t="s">
        <v>142</v>
      </c>
      <c r="M76" s="85"/>
      <c r="N76" s="85" t="s">
        <v>89</v>
      </c>
      <c r="O76" s="85"/>
      <c r="P76" s="85"/>
      <c r="Q76" s="85"/>
      <c r="R76" s="85"/>
      <c r="S76" s="85"/>
      <c r="T76" s="85"/>
      <c r="U76" s="85"/>
      <c r="V76" s="85"/>
    </row>
    <row r="77" spans="1:22" ht="60">
      <c r="A77" s="80">
        <v>26</v>
      </c>
      <c r="B77" s="81">
        <v>26</v>
      </c>
      <c r="C77" s="82" t="s">
        <v>90</v>
      </c>
      <c r="D77" s="83" t="s">
        <v>168</v>
      </c>
      <c r="E77" s="84">
        <v>12.46</v>
      </c>
      <c r="F77" s="85" t="s">
        <v>92</v>
      </c>
      <c r="G77" s="84"/>
      <c r="H77" s="84">
        <v>25</v>
      </c>
      <c r="I77" s="84" t="s">
        <v>93</v>
      </c>
      <c r="J77" s="84"/>
      <c r="K77" s="84">
        <v>58</v>
      </c>
      <c r="L77" s="85" t="s">
        <v>94</v>
      </c>
      <c r="M77" s="85"/>
      <c r="N77" s="85" t="s">
        <v>89</v>
      </c>
      <c r="O77" s="85"/>
      <c r="P77" s="85"/>
      <c r="Q77" s="85"/>
      <c r="R77" s="85"/>
      <c r="S77" s="85"/>
      <c r="T77" s="85"/>
      <c r="U77" s="85"/>
      <c r="V77" s="85"/>
    </row>
    <row r="78" spans="1:22" ht="48">
      <c r="A78" s="80">
        <v>27</v>
      </c>
      <c r="B78" s="81">
        <v>27</v>
      </c>
      <c r="C78" s="82" t="s">
        <v>111</v>
      </c>
      <c r="D78" s="83" t="s">
        <v>139</v>
      </c>
      <c r="E78" s="84">
        <v>0.95</v>
      </c>
      <c r="F78" s="85" t="s">
        <v>113</v>
      </c>
      <c r="G78" s="84"/>
      <c r="H78" s="84">
        <v>1</v>
      </c>
      <c r="I78" s="84" t="s">
        <v>169</v>
      </c>
      <c r="J78" s="84"/>
      <c r="K78" s="84">
        <v>4</v>
      </c>
      <c r="L78" s="85" t="s">
        <v>170</v>
      </c>
      <c r="M78" s="85"/>
      <c r="N78" s="85" t="s">
        <v>89</v>
      </c>
      <c r="O78" s="85"/>
      <c r="P78" s="85"/>
      <c r="Q78" s="85"/>
      <c r="R78" s="85"/>
      <c r="S78" s="85"/>
      <c r="T78" s="85"/>
      <c r="U78" s="85"/>
      <c r="V78" s="85"/>
    </row>
    <row r="79" spans="1:22" ht="72">
      <c r="A79" s="80">
        <v>28</v>
      </c>
      <c r="B79" s="81">
        <v>28</v>
      </c>
      <c r="C79" s="82" t="s">
        <v>80</v>
      </c>
      <c r="D79" s="83" t="s">
        <v>81</v>
      </c>
      <c r="E79" s="84">
        <v>13.69</v>
      </c>
      <c r="F79" s="85">
        <v>13.69</v>
      </c>
      <c r="G79" s="84"/>
      <c r="H79" s="84" t="s">
        <v>82</v>
      </c>
      <c r="I79" s="84">
        <v>3</v>
      </c>
      <c r="J79" s="84"/>
      <c r="K79" s="84" t="s">
        <v>83</v>
      </c>
      <c r="L79" s="85">
        <v>38</v>
      </c>
      <c r="M79" s="85"/>
      <c r="N79" s="85" t="s">
        <v>79</v>
      </c>
      <c r="O79" s="85"/>
      <c r="P79" s="85"/>
      <c r="Q79" s="85"/>
      <c r="R79" s="85"/>
      <c r="S79" s="85"/>
      <c r="T79" s="85"/>
      <c r="U79" s="85"/>
      <c r="V79" s="85"/>
    </row>
    <row r="80" spans="1:22" ht="18.399999999999999" customHeight="1">
      <c r="A80" s="136" t="s">
        <v>171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</row>
    <row r="81" spans="1:22" ht="72">
      <c r="A81" s="86">
        <v>29</v>
      </c>
      <c r="B81" s="87">
        <v>29</v>
      </c>
      <c r="C81" s="88" t="s">
        <v>121</v>
      </c>
      <c r="D81" s="89" t="s">
        <v>122</v>
      </c>
      <c r="E81" s="90">
        <v>508.07</v>
      </c>
      <c r="F81" s="91" t="s">
        <v>123</v>
      </c>
      <c r="G81" s="90">
        <v>1.03</v>
      </c>
      <c r="H81" s="90" t="s">
        <v>124</v>
      </c>
      <c r="I81" s="90" t="s">
        <v>125</v>
      </c>
      <c r="J81" s="90"/>
      <c r="K81" s="90" t="s">
        <v>126</v>
      </c>
      <c r="L81" s="91" t="s">
        <v>127</v>
      </c>
      <c r="M81" s="91"/>
      <c r="N81" s="91" t="s">
        <v>79</v>
      </c>
      <c r="O81" s="91"/>
      <c r="P81" s="91"/>
      <c r="Q81" s="91"/>
      <c r="R81" s="91"/>
      <c r="S81" s="91"/>
      <c r="T81" s="91"/>
      <c r="U81" s="91"/>
      <c r="V81" s="91"/>
    </row>
    <row r="82" spans="1:22" ht="19.350000000000001" customHeight="1">
      <c r="A82" s="134" t="s">
        <v>172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</row>
    <row r="83" spans="1:22" ht="18.399999999999999" customHeight="1">
      <c r="A83" s="136" t="s">
        <v>173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</row>
    <row r="84" spans="1:22" ht="72">
      <c r="A84" s="80">
        <v>30</v>
      </c>
      <c r="B84" s="81">
        <v>30</v>
      </c>
      <c r="C84" s="82" t="s">
        <v>174</v>
      </c>
      <c r="D84" s="83" t="s">
        <v>97</v>
      </c>
      <c r="E84" s="84">
        <v>15810.14</v>
      </c>
      <c r="F84" s="85" t="s">
        <v>98</v>
      </c>
      <c r="G84" s="84">
        <v>195.41</v>
      </c>
      <c r="H84" s="84">
        <v>8</v>
      </c>
      <c r="I84" s="84" t="s">
        <v>88</v>
      </c>
      <c r="J84" s="84"/>
      <c r="K84" s="84" t="s">
        <v>99</v>
      </c>
      <c r="L84" s="85" t="s">
        <v>100</v>
      </c>
      <c r="M84" s="85"/>
      <c r="N84" s="85" t="s">
        <v>79</v>
      </c>
      <c r="O84" s="85"/>
      <c r="P84" s="85"/>
      <c r="Q84" s="85"/>
      <c r="R84" s="85"/>
      <c r="S84" s="85"/>
      <c r="T84" s="85"/>
      <c r="U84" s="85"/>
      <c r="V84" s="85">
        <v>1</v>
      </c>
    </row>
    <row r="85" spans="1:22" ht="48">
      <c r="A85" s="86">
        <v>31</v>
      </c>
      <c r="B85" s="87">
        <v>31</v>
      </c>
      <c r="C85" s="88" t="s">
        <v>101</v>
      </c>
      <c r="D85" s="89" t="s">
        <v>102</v>
      </c>
      <c r="E85" s="90">
        <v>26.3</v>
      </c>
      <c r="F85" s="91" t="s">
        <v>103</v>
      </c>
      <c r="G85" s="90"/>
      <c r="H85" s="90">
        <v>8</v>
      </c>
      <c r="I85" s="90" t="s">
        <v>88</v>
      </c>
      <c r="J85" s="90"/>
      <c r="K85" s="90">
        <v>36</v>
      </c>
      <c r="L85" s="91" t="s">
        <v>104</v>
      </c>
      <c r="M85" s="91"/>
      <c r="N85" s="91" t="s">
        <v>89</v>
      </c>
      <c r="O85" s="91"/>
      <c r="P85" s="91"/>
      <c r="Q85" s="91"/>
      <c r="R85" s="91"/>
      <c r="S85" s="91"/>
      <c r="T85" s="91"/>
      <c r="U85" s="91"/>
      <c r="V85" s="91"/>
    </row>
    <row r="86" spans="1:22" ht="19.350000000000001" customHeight="1">
      <c r="A86" s="134" t="s">
        <v>175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</row>
    <row r="87" spans="1:22" ht="18.399999999999999" customHeight="1">
      <c r="A87" s="136" t="s">
        <v>173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</row>
    <row r="88" spans="1:22" ht="72">
      <c r="A88" s="80">
        <v>32</v>
      </c>
      <c r="B88" s="81">
        <v>32</v>
      </c>
      <c r="C88" s="82" t="s">
        <v>121</v>
      </c>
      <c r="D88" s="83" t="s">
        <v>122</v>
      </c>
      <c r="E88" s="84">
        <v>508.07</v>
      </c>
      <c r="F88" s="85" t="s">
        <v>123</v>
      </c>
      <c r="G88" s="84">
        <v>1.03</v>
      </c>
      <c r="H88" s="84" t="s">
        <v>124</v>
      </c>
      <c r="I88" s="84" t="s">
        <v>125</v>
      </c>
      <c r="J88" s="84"/>
      <c r="K88" s="84" t="s">
        <v>126</v>
      </c>
      <c r="L88" s="85" t="s">
        <v>127</v>
      </c>
      <c r="M88" s="85"/>
      <c r="N88" s="85" t="s">
        <v>79</v>
      </c>
      <c r="O88" s="85"/>
      <c r="P88" s="85"/>
      <c r="Q88" s="85"/>
      <c r="R88" s="85"/>
      <c r="S88" s="85"/>
      <c r="T88" s="85"/>
      <c r="U88" s="85"/>
      <c r="V88" s="85"/>
    </row>
    <row r="89" spans="1:22" ht="72">
      <c r="A89" s="80">
        <v>33</v>
      </c>
      <c r="B89" s="81">
        <v>33</v>
      </c>
      <c r="C89" s="82" t="s">
        <v>174</v>
      </c>
      <c r="D89" s="83" t="s">
        <v>176</v>
      </c>
      <c r="E89" s="84">
        <v>15810.14</v>
      </c>
      <c r="F89" s="85" t="s">
        <v>98</v>
      </c>
      <c r="G89" s="84">
        <v>195.41</v>
      </c>
      <c r="H89" s="84" t="s">
        <v>177</v>
      </c>
      <c r="I89" s="84" t="s">
        <v>178</v>
      </c>
      <c r="J89" s="84"/>
      <c r="K89" s="84" t="s">
        <v>179</v>
      </c>
      <c r="L89" s="85" t="s">
        <v>180</v>
      </c>
      <c r="M89" s="85"/>
      <c r="N89" s="85" t="s">
        <v>79</v>
      </c>
      <c r="O89" s="85"/>
      <c r="P89" s="85"/>
      <c r="Q89" s="85"/>
      <c r="R89" s="85"/>
      <c r="S89" s="85"/>
      <c r="T89" s="85"/>
      <c r="U89" s="85"/>
      <c r="V89" s="85">
        <v>1</v>
      </c>
    </row>
    <row r="90" spans="1:22" ht="48">
      <c r="A90" s="80">
        <v>34</v>
      </c>
      <c r="B90" s="81">
        <v>34</v>
      </c>
      <c r="C90" s="82" t="s">
        <v>101</v>
      </c>
      <c r="D90" s="83" t="s">
        <v>181</v>
      </c>
      <c r="E90" s="84">
        <v>26.3</v>
      </c>
      <c r="F90" s="85" t="s">
        <v>103</v>
      </c>
      <c r="G90" s="84"/>
      <c r="H90" s="84">
        <v>13</v>
      </c>
      <c r="I90" s="84" t="s">
        <v>182</v>
      </c>
      <c r="J90" s="84"/>
      <c r="K90" s="84">
        <v>60</v>
      </c>
      <c r="L90" s="85" t="s">
        <v>183</v>
      </c>
      <c r="M90" s="85"/>
      <c r="N90" s="85" t="s">
        <v>89</v>
      </c>
      <c r="O90" s="85"/>
      <c r="P90" s="85"/>
      <c r="Q90" s="85"/>
      <c r="R90" s="85"/>
      <c r="S90" s="85"/>
      <c r="T90" s="85"/>
      <c r="U90" s="85"/>
      <c r="V90" s="85"/>
    </row>
    <row r="91" spans="1:22" ht="18.399999999999999" customHeight="1">
      <c r="A91" s="136" t="s">
        <v>184</v>
      </c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</row>
    <row r="92" spans="1:22" ht="72">
      <c r="A92" s="80">
        <v>35</v>
      </c>
      <c r="B92" s="81">
        <v>35</v>
      </c>
      <c r="C92" s="82" t="s">
        <v>174</v>
      </c>
      <c r="D92" s="83" t="s">
        <v>97</v>
      </c>
      <c r="E92" s="84">
        <v>15810.14</v>
      </c>
      <c r="F92" s="85" t="s">
        <v>98</v>
      </c>
      <c r="G92" s="84">
        <v>195.41</v>
      </c>
      <c r="H92" s="84">
        <v>8</v>
      </c>
      <c r="I92" s="84" t="s">
        <v>88</v>
      </c>
      <c r="J92" s="84"/>
      <c r="K92" s="84" t="s">
        <v>99</v>
      </c>
      <c r="L92" s="85" t="s">
        <v>100</v>
      </c>
      <c r="M92" s="85"/>
      <c r="N92" s="85" t="s">
        <v>79</v>
      </c>
      <c r="O92" s="85"/>
      <c r="P92" s="85"/>
      <c r="Q92" s="85"/>
      <c r="R92" s="85"/>
      <c r="S92" s="85"/>
      <c r="T92" s="85"/>
      <c r="U92" s="85"/>
      <c r="V92" s="85">
        <v>1</v>
      </c>
    </row>
    <row r="93" spans="1:22" ht="48">
      <c r="A93" s="80">
        <v>36</v>
      </c>
      <c r="B93" s="81">
        <v>36</v>
      </c>
      <c r="C93" s="82" t="s">
        <v>101</v>
      </c>
      <c r="D93" s="83" t="s">
        <v>102</v>
      </c>
      <c r="E93" s="84">
        <v>26.3</v>
      </c>
      <c r="F93" s="85" t="s">
        <v>103</v>
      </c>
      <c r="G93" s="84"/>
      <c r="H93" s="84">
        <v>8</v>
      </c>
      <c r="I93" s="84" t="s">
        <v>88</v>
      </c>
      <c r="J93" s="84"/>
      <c r="K93" s="84">
        <v>36</v>
      </c>
      <c r="L93" s="85" t="s">
        <v>104</v>
      </c>
      <c r="M93" s="85"/>
      <c r="N93" s="85" t="s">
        <v>89</v>
      </c>
      <c r="O93" s="85"/>
      <c r="P93" s="85"/>
      <c r="Q93" s="85"/>
      <c r="R93" s="85"/>
      <c r="S93" s="85"/>
      <c r="T93" s="85"/>
      <c r="U93" s="85"/>
      <c r="V93" s="85"/>
    </row>
    <row r="94" spans="1:22" ht="18.399999999999999" customHeight="1">
      <c r="A94" s="136" t="s">
        <v>185</v>
      </c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</row>
    <row r="95" spans="1:22" ht="72">
      <c r="A95" s="80">
        <v>37</v>
      </c>
      <c r="B95" s="81">
        <v>37</v>
      </c>
      <c r="C95" s="82" t="s">
        <v>174</v>
      </c>
      <c r="D95" s="83" t="s">
        <v>176</v>
      </c>
      <c r="E95" s="84">
        <v>15810.14</v>
      </c>
      <c r="F95" s="85" t="s">
        <v>98</v>
      </c>
      <c r="G95" s="84">
        <v>195.41</v>
      </c>
      <c r="H95" s="84" t="s">
        <v>177</v>
      </c>
      <c r="I95" s="84" t="s">
        <v>178</v>
      </c>
      <c r="J95" s="84"/>
      <c r="K95" s="84" t="s">
        <v>179</v>
      </c>
      <c r="L95" s="85" t="s">
        <v>180</v>
      </c>
      <c r="M95" s="85"/>
      <c r="N95" s="85" t="s">
        <v>79</v>
      </c>
      <c r="O95" s="85"/>
      <c r="P95" s="85"/>
      <c r="Q95" s="85"/>
      <c r="R95" s="85"/>
      <c r="S95" s="85"/>
      <c r="T95" s="85"/>
      <c r="U95" s="85"/>
      <c r="V95" s="85">
        <v>1</v>
      </c>
    </row>
    <row r="96" spans="1:22" ht="48">
      <c r="A96" s="80">
        <v>38</v>
      </c>
      <c r="B96" s="81">
        <v>38</v>
      </c>
      <c r="C96" s="82" t="s">
        <v>101</v>
      </c>
      <c r="D96" s="83" t="s">
        <v>186</v>
      </c>
      <c r="E96" s="84">
        <v>26.3</v>
      </c>
      <c r="F96" s="85" t="s">
        <v>103</v>
      </c>
      <c r="G96" s="84"/>
      <c r="H96" s="84">
        <v>11</v>
      </c>
      <c r="I96" s="84" t="s">
        <v>187</v>
      </c>
      <c r="J96" s="84"/>
      <c r="K96" s="84">
        <v>48</v>
      </c>
      <c r="L96" s="85" t="s">
        <v>188</v>
      </c>
      <c r="M96" s="85"/>
      <c r="N96" s="85" t="s">
        <v>89</v>
      </c>
      <c r="O96" s="85"/>
      <c r="P96" s="85"/>
      <c r="Q96" s="85"/>
      <c r="R96" s="85"/>
      <c r="S96" s="85"/>
      <c r="T96" s="85"/>
      <c r="U96" s="85"/>
      <c r="V96" s="85"/>
    </row>
    <row r="97" spans="1:22" ht="18.399999999999999" customHeight="1">
      <c r="A97" s="136" t="s">
        <v>189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</row>
    <row r="98" spans="1:22" ht="120">
      <c r="A98" s="80">
        <v>39</v>
      </c>
      <c r="B98" s="81">
        <v>39</v>
      </c>
      <c r="C98" s="82" t="s">
        <v>190</v>
      </c>
      <c r="D98" s="83" t="s">
        <v>191</v>
      </c>
      <c r="E98" s="84">
        <v>2406.83</v>
      </c>
      <c r="F98" s="85" t="s">
        <v>192</v>
      </c>
      <c r="G98" s="84">
        <v>76.17</v>
      </c>
      <c r="H98" s="84" t="s">
        <v>193</v>
      </c>
      <c r="I98" s="84" t="s">
        <v>194</v>
      </c>
      <c r="J98" s="84">
        <v>1</v>
      </c>
      <c r="K98" s="84" t="s">
        <v>195</v>
      </c>
      <c r="L98" s="85" t="s">
        <v>196</v>
      </c>
      <c r="M98" s="85"/>
      <c r="N98" s="85" t="s">
        <v>79</v>
      </c>
      <c r="O98" s="85"/>
      <c r="P98" s="85"/>
      <c r="Q98" s="85"/>
      <c r="R98" s="85"/>
      <c r="S98" s="85"/>
      <c r="T98" s="85"/>
      <c r="U98" s="85"/>
      <c r="V98" s="85">
        <v>4</v>
      </c>
    </row>
    <row r="99" spans="1:22" ht="36">
      <c r="A99" s="80">
        <v>40</v>
      </c>
      <c r="B99" s="81">
        <v>40</v>
      </c>
      <c r="C99" s="82" t="s">
        <v>197</v>
      </c>
      <c r="D99" s="83" t="s">
        <v>139</v>
      </c>
      <c r="E99" s="84">
        <v>13.88</v>
      </c>
      <c r="F99" s="85" t="s">
        <v>198</v>
      </c>
      <c r="G99" s="84"/>
      <c r="H99" s="84">
        <v>14</v>
      </c>
      <c r="I99" s="84" t="s">
        <v>199</v>
      </c>
      <c r="J99" s="84"/>
      <c r="K99" s="84">
        <v>32</v>
      </c>
      <c r="L99" s="85" t="s">
        <v>200</v>
      </c>
      <c r="M99" s="85"/>
      <c r="N99" s="85" t="s">
        <v>89</v>
      </c>
      <c r="O99" s="85"/>
      <c r="P99" s="85"/>
      <c r="Q99" s="85"/>
      <c r="R99" s="85"/>
      <c r="S99" s="85"/>
      <c r="T99" s="85"/>
      <c r="U99" s="85"/>
      <c r="V99" s="85"/>
    </row>
    <row r="100" spans="1:22" ht="60">
      <c r="A100" s="80">
        <v>41</v>
      </c>
      <c r="B100" s="81">
        <v>41</v>
      </c>
      <c r="C100" s="82" t="s">
        <v>90</v>
      </c>
      <c r="D100" s="83" t="s">
        <v>168</v>
      </c>
      <c r="E100" s="84">
        <v>12.46</v>
      </c>
      <c r="F100" s="85" t="s">
        <v>92</v>
      </c>
      <c r="G100" s="84"/>
      <c r="H100" s="84">
        <v>25</v>
      </c>
      <c r="I100" s="84" t="s">
        <v>93</v>
      </c>
      <c r="J100" s="84"/>
      <c r="K100" s="84">
        <v>58</v>
      </c>
      <c r="L100" s="85" t="s">
        <v>94</v>
      </c>
      <c r="M100" s="85"/>
      <c r="N100" s="85" t="s">
        <v>89</v>
      </c>
      <c r="O100" s="85"/>
      <c r="P100" s="85"/>
      <c r="Q100" s="85"/>
      <c r="R100" s="85"/>
      <c r="S100" s="85"/>
      <c r="T100" s="85"/>
      <c r="U100" s="85"/>
      <c r="V100" s="85"/>
    </row>
    <row r="101" spans="1:22" ht="48">
      <c r="A101" s="80">
        <v>42</v>
      </c>
      <c r="B101" s="81">
        <v>42</v>
      </c>
      <c r="C101" s="82" t="s">
        <v>138</v>
      </c>
      <c r="D101" s="83" t="s">
        <v>168</v>
      </c>
      <c r="E101" s="84">
        <v>2.4500000000000002</v>
      </c>
      <c r="F101" s="85" t="s">
        <v>140</v>
      </c>
      <c r="G101" s="84"/>
      <c r="H101" s="84">
        <v>5</v>
      </c>
      <c r="I101" s="84" t="s">
        <v>114</v>
      </c>
      <c r="J101" s="84"/>
      <c r="K101" s="84">
        <v>12</v>
      </c>
      <c r="L101" s="85" t="s">
        <v>201</v>
      </c>
      <c r="M101" s="85"/>
      <c r="N101" s="85" t="s">
        <v>89</v>
      </c>
      <c r="O101" s="85"/>
      <c r="P101" s="85"/>
      <c r="Q101" s="85"/>
      <c r="R101" s="85"/>
      <c r="S101" s="85"/>
      <c r="T101" s="85"/>
      <c r="U101" s="85"/>
      <c r="V101" s="85"/>
    </row>
    <row r="102" spans="1:22" ht="18.399999999999999" customHeight="1">
      <c r="A102" s="136" t="s">
        <v>202</v>
      </c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</row>
    <row r="103" spans="1:22" ht="72">
      <c r="A103" s="80">
        <v>43</v>
      </c>
      <c r="B103" s="81">
        <v>43</v>
      </c>
      <c r="C103" s="82" t="s">
        <v>203</v>
      </c>
      <c r="D103" s="83" t="s">
        <v>130</v>
      </c>
      <c r="E103" s="84">
        <v>1010.59</v>
      </c>
      <c r="F103" s="85" t="s">
        <v>204</v>
      </c>
      <c r="G103" s="84">
        <v>5.16</v>
      </c>
      <c r="H103" s="84" t="s">
        <v>205</v>
      </c>
      <c r="I103" s="84" t="s">
        <v>206</v>
      </c>
      <c r="J103" s="84"/>
      <c r="K103" s="84" t="s">
        <v>207</v>
      </c>
      <c r="L103" s="85" t="s">
        <v>208</v>
      </c>
      <c r="M103" s="85"/>
      <c r="N103" s="85" t="s">
        <v>79</v>
      </c>
      <c r="O103" s="85"/>
      <c r="P103" s="85"/>
      <c r="Q103" s="85"/>
      <c r="R103" s="85"/>
      <c r="S103" s="85"/>
      <c r="T103" s="85"/>
      <c r="U103" s="85"/>
      <c r="V103" s="85">
        <v>1</v>
      </c>
    </row>
    <row r="104" spans="1:22" ht="60">
      <c r="A104" s="80">
        <v>44</v>
      </c>
      <c r="B104" s="81">
        <v>44</v>
      </c>
      <c r="C104" s="82" t="s">
        <v>209</v>
      </c>
      <c r="D104" s="83" t="s">
        <v>168</v>
      </c>
      <c r="E104" s="84">
        <v>24.9</v>
      </c>
      <c r="F104" s="85" t="s">
        <v>210</v>
      </c>
      <c r="G104" s="84"/>
      <c r="H104" s="84">
        <v>50</v>
      </c>
      <c r="I104" s="84" t="s">
        <v>117</v>
      </c>
      <c r="J104" s="84"/>
      <c r="K104" s="84">
        <v>234</v>
      </c>
      <c r="L104" s="85" t="s">
        <v>211</v>
      </c>
      <c r="M104" s="85"/>
      <c r="N104" s="85" t="s">
        <v>89</v>
      </c>
      <c r="O104" s="85"/>
      <c r="P104" s="85"/>
      <c r="Q104" s="85"/>
      <c r="R104" s="85"/>
      <c r="S104" s="85"/>
      <c r="T104" s="85"/>
      <c r="U104" s="85"/>
      <c r="V104" s="85"/>
    </row>
    <row r="105" spans="1:22" ht="72">
      <c r="A105" s="80">
        <v>45</v>
      </c>
      <c r="B105" s="81">
        <v>45</v>
      </c>
      <c r="C105" s="82" t="s">
        <v>212</v>
      </c>
      <c r="D105" s="83" t="s">
        <v>191</v>
      </c>
      <c r="E105" s="84">
        <v>1010.59</v>
      </c>
      <c r="F105" s="85" t="s">
        <v>204</v>
      </c>
      <c r="G105" s="84">
        <v>5.16</v>
      </c>
      <c r="H105" s="84" t="s">
        <v>213</v>
      </c>
      <c r="I105" s="84" t="s">
        <v>214</v>
      </c>
      <c r="J105" s="84"/>
      <c r="K105" s="84" t="s">
        <v>215</v>
      </c>
      <c r="L105" s="85" t="s">
        <v>216</v>
      </c>
      <c r="M105" s="85"/>
      <c r="N105" s="85" t="s">
        <v>79</v>
      </c>
      <c r="O105" s="85"/>
      <c r="P105" s="85"/>
      <c r="Q105" s="85"/>
      <c r="R105" s="85"/>
      <c r="S105" s="85"/>
      <c r="T105" s="85"/>
      <c r="U105" s="85"/>
      <c r="V105" s="85"/>
    </row>
    <row r="106" spans="1:22" ht="96">
      <c r="A106" s="80">
        <v>46</v>
      </c>
      <c r="B106" s="81">
        <v>46</v>
      </c>
      <c r="C106" s="82" t="s">
        <v>217</v>
      </c>
      <c r="D106" s="83" t="s">
        <v>139</v>
      </c>
      <c r="E106" s="84">
        <v>12.45</v>
      </c>
      <c r="F106" s="85" t="s">
        <v>218</v>
      </c>
      <c r="G106" s="84"/>
      <c r="H106" s="84">
        <v>12</v>
      </c>
      <c r="I106" s="84" t="s">
        <v>201</v>
      </c>
      <c r="J106" s="84"/>
      <c r="K106" s="84">
        <v>58</v>
      </c>
      <c r="L106" s="85" t="s">
        <v>94</v>
      </c>
      <c r="M106" s="85"/>
      <c r="N106" s="85" t="s">
        <v>89</v>
      </c>
      <c r="O106" s="85"/>
      <c r="P106" s="85"/>
      <c r="Q106" s="85"/>
      <c r="R106" s="85"/>
      <c r="S106" s="85"/>
      <c r="T106" s="85"/>
      <c r="U106" s="85"/>
      <c r="V106" s="85"/>
    </row>
    <row r="107" spans="1:22" ht="120">
      <c r="A107" s="80">
        <v>47</v>
      </c>
      <c r="B107" s="81">
        <v>47</v>
      </c>
      <c r="C107" s="82" t="s">
        <v>190</v>
      </c>
      <c r="D107" s="83" t="s">
        <v>219</v>
      </c>
      <c r="E107" s="84">
        <v>2406.83</v>
      </c>
      <c r="F107" s="85" t="s">
        <v>192</v>
      </c>
      <c r="G107" s="84">
        <v>76.17</v>
      </c>
      <c r="H107" s="84" t="s">
        <v>220</v>
      </c>
      <c r="I107" s="84" t="s">
        <v>221</v>
      </c>
      <c r="J107" s="84"/>
      <c r="K107" s="84" t="s">
        <v>222</v>
      </c>
      <c r="L107" s="85">
        <v>49</v>
      </c>
      <c r="M107" s="85"/>
      <c r="N107" s="85" t="s">
        <v>79</v>
      </c>
      <c r="O107" s="85"/>
      <c r="P107" s="85"/>
      <c r="Q107" s="85"/>
      <c r="R107" s="85"/>
      <c r="S107" s="85"/>
      <c r="T107" s="85"/>
      <c r="U107" s="85"/>
      <c r="V107" s="85">
        <v>1</v>
      </c>
    </row>
    <row r="108" spans="1:22" ht="60">
      <c r="A108" s="80">
        <v>48</v>
      </c>
      <c r="B108" s="81">
        <v>48</v>
      </c>
      <c r="C108" s="82" t="s">
        <v>90</v>
      </c>
      <c r="D108" s="83" t="s">
        <v>168</v>
      </c>
      <c r="E108" s="84">
        <v>12.46</v>
      </c>
      <c r="F108" s="85" t="s">
        <v>92</v>
      </c>
      <c r="G108" s="84"/>
      <c r="H108" s="84">
        <v>25</v>
      </c>
      <c r="I108" s="84" t="s">
        <v>93</v>
      </c>
      <c r="J108" s="84"/>
      <c r="K108" s="84">
        <v>58</v>
      </c>
      <c r="L108" s="85" t="s">
        <v>94</v>
      </c>
      <c r="M108" s="85"/>
      <c r="N108" s="85" t="s">
        <v>89</v>
      </c>
      <c r="O108" s="85"/>
      <c r="P108" s="85"/>
      <c r="Q108" s="85"/>
      <c r="R108" s="85"/>
      <c r="S108" s="85"/>
      <c r="T108" s="85"/>
      <c r="U108" s="85"/>
      <c r="V108" s="85"/>
    </row>
    <row r="109" spans="1:22" ht="18.399999999999999" customHeight="1">
      <c r="A109" s="136" t="s">
        <v>185</v>
      </c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</row>
    <row r="110" spans="1:22" ht="72">
      <c r="A110" s="80">
        <v>49</v>
      </c>
      <c r="B110" s="81">
        <v>49</v>
      </c>
      <c r="C110" s="82" t="s">
        <v>174</v>
      </c>
      <c r="D110" s="83" t="s">
        <v>223</v>
      </c>
      <c r="E110" s="84">
        <v>15810.14</v>
      </c>
      <c r="F110" s="85" t="s">
        <v>98</v>
      </c>
      <c r="G110" s="84">
        <v>195.41</v>
      </c>
      <c r="H110" s="84" t="s">
        <v>224</v>
      </c>
      <c r="I110" s="84" t="s">
        <v>225</v>
      </c>
      <c r="J110" s="84"/>
      <c r="K110" s="84" t="s">
        <v>226</v>
      </c>
      <c r="L110" s="85" t="s">
        <v>227</v>
      </c>
      <c r="M110" s="85"/>
      <c r="N110" s="85" t="s">
        <v>79</v>
      </c>
      <c r="O110" s="85"/>
      <c r="P110" s="85"/>
      <c r="Q110" s="85"/>
      <c r="R110" s="85"/>
      <c r="S110" s="85"/>
      <c r="T110" s="85"/>
      <c r="U110" s="85"/>
      <c r="V110" s="85">
        <v>1</v>
      </c>
    </row>
    <row r="111" spans="1:22" ht="48">
      <c r="A111" s="80">
        <v>50</v>
      </c>
      <c r="B111" s="81">
        <v>50</v>
      </c>
      <c r="C111" s="82" t="s">
        <v>101</v>
      </c>
      <c r="D111" s="83" t="s">
        <v>186</v>
      </c>
      <c r="E111" s="84">
        <v>26.3</v>
      </c>
      <c r="F111" s="85" t="s">
        <v>103</v>
      </c>
      <c r="G111" s="84"/>
      <c r="H111" s="84">
        <v>11</v>
      </c>
      <c r="I111" s="84" t="s">
        <v>187</v>
      </c>
      <c r="J111" s="84"/>
      <c r="K111" s="84">
        <v>48</v>
      </c>
      <c r="L111" s="85" t="s">
        <v>188</v>
      </c>
      <c r="M111" s="85"/>
      <c r="N111" s="85" t="s">
        <v>89</v>
      </c>
      <c r="O111" s="85"/>
      <c r="P111" s="85"/>
      <c r="Q111" s="85"/>
      <c r="R111" s="85"/>
      <c r="S111" s="85"/>
      <c r="T111" s="85"/>
      <c r="U111" s="85"/>
      <c r="V111" s="85"/>
    </row>
    <row r="112" spans="1:22" ht="18.399999999999999" customHeight="1">
      <c r="A112" s="136" t="s">
        <v>228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</row>
    <row r="113" spans="1:22" ht="72">
      <c r="A113" s="80">
        <v>51</v>
      </c>
      <c r="B113" s="81">
        <v>51</v>
      </c>
      <c r="C113" s="82" t="s">
        <v>121</v>
      </c>
      <c r="D113" s="83" t="s">
        <v>229</v>
      </c>
      <c r="E113" s="84">
        <v>508.07</v>
      </c>
      <c r="F113" s="85" t="s">
        <v>123</v>
      </c>
      <c r="G113" s="84">
        <v>1.03</v>
      </c>
      <c r="H113" s="84" t="s">
        <v>230</v>
      </c>
      <c r="I113" s="84" t="s">
        <v>231</v>
      </c>
      <c r="J113" s="84"/>
      <c r="K113" s="84" t="s">
        <v>232</v>
      </c>
      <c r="L113" s="85" t="s">
        <v>233</v>
      </c>
      <c r="M113" s="85"/>
      <c r="N113" s="85" t="s">
        <v>79</v>
      </c>
      <c r="O113" s="85"/>
      <c r="P113" s="85"/>
      <c r="Q113" s="85"/>
      <c r="R113" s="85"/>
      <c r="S113" s="85"/>
      <c r="T113" s="85"/>
      <c r="U113" s="85"/>
      <c r="V113" s="85"/>
    </row>
    <row r="114" spans="1:22" ht="18.399999999999999" customHeight="1">
      <c r="A114" s="136" t="s">
        <v>189</v>
      </c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</row>
    <row r="115" spans="1:22" ht="72">
      <c r="A115" s="80">
        <v>52</v>
      </c>
      <c r="B115" s="81">
        <v>52</v>
      </c>
      <c r="C115" s="82" t="s">
        <v>234</v>
      </c>
      <c r="D115" s="83" t="s">
        <v>235</v>
      </c>
      <c r="E115" s="84">
        <v>3.95</v>
      </c>
      <c r="F115" s="85">
        <v>3.95</v>
      </c>
      <c r="G115" s="84"/>
      <c r="H115" s="84" t="s">
        <v>236</v>
      </c>
      <c r="I115" s="84">
        <v>1</v>
      </c>
      <c r="J115" s="84"/>
      <c r="K115" s="84" t="s">
        <v>237</v>
      </c>
      <c r="L115" s="85">
        <v>8</v>
      </c>
      <c r="M115" s="85"/>
      <c r="N115" s="85" t="s">
        <v>79</v>
      </c>
      <c r="O115" s="85"/>
      <c r="P115" s="85"/>
      <c r="Q115" s="85"/>
      <c r="R115" s="85"/>
      <c r="S115" s="85"/>
      <c r="T115" s="85"/>
      <c r="U115" s="85"/>
      <c r="V115" s="85"/>
    </row>
    <row r="116" spans="1:22" ht="18.399999999999999" customHeight="1">
      <c r="A116" s="136" t="s">
        <v>238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</row>
    <row r="117" spans="1:22" ht="72">
      <c r="A117" s="80">
        <v>53</v>
      </c>
      <c r="B117" s="81">
        <v>53</v>
      </c>
      <c r="C117" s="82" t="s">
        <v>121</v>
      </c>
      <c r="D117" s="83" t="s">
        <v>239</v>
      </c>
      <c r="E117" s="84">
        <v>508.07</v>
      </c>
      <c r="F117" s="85" t="s">
        <v>123</v>
      </c>
      <c r="G117" s="84">
        <v>1.03</v>
      </c>
      <c r="H117" s="84" t="s">
        <v>240</v>
      </c>
      <c r="I117" s="84" t="s">
        <v>241</v>
      </c>
      <c r="J117" s="84"/>
      <c r="K117" s="84" t="s">
        <v>242</v>
      </c>
      <c r="L117" s="85" t="s">
        <v>243</v>
      </c>
      <c r="M117" s="85"/>
      <c r="N117" s="85" t="s">
        <v>79</v>
      </c>
      <c r="O117" s="85"/>
      <c r="P117" s="85"/>
      <c r="Q117" s="85"/>
      <c r="R117" s="85"/>
      <c r="S117" s="85"/>
      <c r="T117" s="85"/>
      <c r="U117" s="85"/>
      <c r="V117" s="85">
        <v>2</v>
      </c>
    </row>
    <row r="118" spans="1:22" ht="18.399999999999999" customHeight="1">
      <c r="A118" s="136" t="s">
        <v>189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</row>
    <row r="119" spans="1:22" ht="72">
      <c r="A119" s="80">
        <v>54</v>
      </c>
      <c r="B119" s="81">
        <v>54</v>
      </c>
      <c r="C119" s="82" t="s">
        <v>234</v>
      </c>
      <c r="D119" s="83" t="s">
        <v>235</v>
      </c>
      <c r="E119" s="84">
        <v>3.95</v>
      </c>
      <c r="F119" s="85">
        <v>3.95</v>
      </c>
      <c r="G119" s="84"/>
      <c r="H119" s="84" t="s">
        <v>236</v>
      </c>
      <c r="I119" s="84">
        <v>1</v>
      </c>
      <c r="J119" s="84"/>
      <c r="K119" s="84" t="s">
        <v>237</v>
      </c>
      <c r="L119" s="85">
        <v>8</v>
      </c>
      <c r="M119" s="85"/>
      <c r="N119" s="85" t="s">
        <v>79</v>
      </c>
      <c r="O119" s="85"/>
      <c r="P119" s="85"/>
      <c r="Q119" s="85"/>
      <c r="R119" s="85"/>
      <c r="S119" s="85"/>
      <c r="T119" s="85"/>
      <c r="U119" s="85"/>
      <c r="V119" s="85"/>
    </row>
    <row r="120" spans="1:22" ht="18.399999999999999" customHeight="1">
      <c r="A120" s="136" t="s">
        <v>244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</row>
    <row r="121" spans="1:22" ht="72">
      <c r="A121" s="80">
        <v>55</v>
      </c>
      <c r="B121" s="81">
        <v>55</v>
      </c>
      <c r="C121" s="82" t="s">
        <v>121</v>
      </c>
      <c r="D121" s="83" t="s">
        <v>245</v>
      </c>
      <c r="E121" s="84">
        <v>508.07</v>
      </c>
      <c r="F121" s="85" t="s">
        <v>123</v>
      </c>
      <c r="G121" s="84">
        <v>1.03</v>
      </c>
      <c r="H121" s="84" t="s">
        <v>246</v>
      </c>
      <c r="I121" s="84" t="s">
        <v>247</v>
      </c>
      <c r="J121" s="84"/>
      <c r="K121" s="84" t="s">
        <v>248</v>
      </c>
      <c r="L121" s="85" t="s">
        <v>249</v>
      </c>
      <c r="M121" s="85"/>
      <c r="N121" s="85" t="s">
        <v>79</v>
      </c>
      <c r="O121" s="85"/>
      <c r="P121" s="85"/>
      <c r="Q121" s="85"/>
      <c r="R121" s="85"/>
      <c r="S121" s="85"/>
      <c r="T121" s="85"/>
      <c r="U121" s="85"/>
      <c r="V121" s="85"/>
    </row>
    <row r="122" spans="1:22" ht="18.399999999999999" customHeight="1">
      <c r="A122" s="136" t="s">
        <v>250</v>
      </c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</row>
    <row r="123" spans="1:22" ht="72">
      <c r="A123" s="80">
        <v>56</v>
      </c>
      <c r="B123" s="81">
        <v>56</v>
      </c>
      <c r="C123" s="82" t="s">
        <v>174</v>
      </c>
      <c r="D123" s="83" t="s">
        <v>223</v>
      </c>
      <c r="E123" s="84">
        <v>15810.14</v>
      </c>
      <c r="F123" s="85" t="s">
        <v>98</v>
      </c>
      <c r="G123" s="84">
        <v>195.41</v>
      </c>
      <c r="H123" s="84" t="s">
        <v>224</v>
      </c>
      <c r="I123" s="84" t="s">
        <v>225</v>
      </c>
      <c r="J123" s="84"/>
      <c r="K123" s="84" t="s">
        <v>226</v>
      </c>
      <c r="L123" s="85" t="s">
        <v>227</v>
      </c>
      <c r="M123" s="85"/>
      <c r="N123" s="85" t="s">
        <v>79</v>
      </c>
      <c r="O123" s="85"/>
      <c r="P123" s="85"/>
      <c r="Q123" s="85"/>
      <c r="R123" s="85"/>
      <c r="S123" s="85"/>
      <c r="T123" s="85"/>
      <c r="U123" s="85"/>
      <c r="V123" s="85">
        <v>1</v>
      </c>
    </row>
    <row r="124" spans="1:22" ht="48">
      <c r="A124" s="80">
        <v>57</v>
      </c>
      <c r="B124" s="81">
        <v>57</v>
      </c>
      <c r="C124" s="82" t="s">
        <v>101</v>
      </c>
      <c r="D124" s="83" t="s">
        <v>186</v>
      </c>
      <c r="E124" s="84">
        <v>26.3</v>
      </c>
      <c r="F124" s="85" t="s">
        <v>103</v>
      </c>
      <c r="G124" s="84"/>
      <c r="H124" s="84">
        <v>11</v>
      </c>
      <c r="I124" s="84" t="s">
        <v>187</v>
      </c>
      <c r="J124" s="84"/>
      <c r="K124" s="84">
        <v>48</v>
      </c>
      <c r="L124" s="85" t="s">
        <v>188</v>
      </c>
      <c r="M124" s="85"/>
      <c r="N124" s="85" t="s">
        <v>89</v>
      </c>
      <c r="O124" s="85"/>
      <c r="P124" s="85"/>
      <c r="Q124" s="85"/>
      <c r="R124" s="85"/>
      <c r="S124" s="85"/>
      <c r="T124" s="85"/>
      <c r="U124" s="85"/>
      <c r="V124" s="85"/>
    </row>
    <row r="125" spans="1:22" ht="18.399999999999999" customHeight="1">
      <c r="A125" s="136" t="s">
        <v>173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</row>
    <row r="126" spans="1:22" ht="72">
      <c r="A126" s="80">
        <v>58</v>
      </c>
      <c r="B126" s="81">
        <v>58</v>
      </c>
      <c r="C126" s="82" t="s">
        <v>121</v>
      </c>
      <c r="D126" s="83" t="s">
        <v>122</v>
      </c>
      <c r="E126" s="84">
        <v>508.07</v>
      </c>
      <c r="F126" s="85" t="s">
        <v>123</v>
      </c>
      <c r="G126" s="84">
        <v>1.03</v>
      </c>
      <c r="H126" s="84" t="s">
        <v>124</v>
      </c>
      <c r="I126" s="84" t="s">
        <v>125</v>
      </c>
      <c r="J126" s="84"/>
      <c r="K126" s="84" t="s">
        <v>126</v>
      </c>
      <c r="L126" s="85" t="s">
        <v>127</v>
      </c>
      <c r="M126" s="85"/>
      <c r="N126" s="85" t="s">
        <v>79</v>
      </c>
      <c r="O126" s="85"/>
      <c r="P126" s="85"/>
      <c r="Q126" s="85"/>
      <c r="R126" s="85"/>
      <c r="S126" s="85"/>
      <c r="T126" s="85"/>
      <c r="U126" s="85"/>
      <c r="V126" s="85"/>
    </row>
    <row r="127" spans="1:22" ht="72">
      <c r="A127" s="80">
        <v>59</v>
      </c>
      <c r="B127" s="81">
        <v>59</v>
      </c>
      <c r="C127" s="82" t="s">
        <v>251</v>
      </c>
      <c r="D127" s="83" t="s">
        <v>252</v>
      </c>
      <c r="E127" s="84">
        <v>5.36</v>
      </c>
      <c r="F127" s="85">
        <v>2.16</v>
      </c>
      <c r="G127" s="84" t="s">
        <v>253</v>
      </c>
      <c r="H127" s="84" t="s">
        <v>254</v>
      </c>
      <c r="I127" s="84">
        <v>216</v>
      </c>
      <c r="J127" s="84" t="s">
        <v>255</v>
      </c>
      <c r="K127" s="84" t="s">
        <v>256</v>
      </c>
      <c r="L127" s="85">
        <v>2377</v>
      </c>
      <c r="M127" s="85"/>
      <c r="N127" s="85" t="s">
        <v>79</v>
      </c>
      <c r="O127" s="85"/>
      <c r="P127" s="85"/>
      <c r="Q127" s="85"/>
      <c r="R127" s="85"/>
      <c r="S127" s="85"/>
      <c r="T127" s="85"/>
      <c r="U127" s="85"/>
      <c r="V127" s="85" t="s">
        <v>257</v>
      </c>
    </row>
    <row r="128" spans="1:22" ht="36">
      <c r="A128" s="80">
        <v>60</v>
      </c>
      <c r="B128" s="81">
        <v>60</v>
      </c>
      <c r="C128" s="82" t="s">
        <v>258</v>
      </c>
      <c r="D128" s="83" t="s">
        <v>259</v>
      </c>
      <c r="E128" s="84">
        <v>11011</v>
      </c>
      <c r="F128" s="85" t="s">
        <v>260</v>
      </c>
      <c r="G128" s="84"/>
      <c r="H128" s="84">
        <v>110</v>
      </c>
      <c r="I128" s="84" t="s">
        <v>261</v>
      </c>
      <c r="J128" s="84"/>
      <c r="K128" s="84">
        <v>31</v>
      </c>
      <c r="L128" s="85" t="s">
        <v>262</v>
      </c>
      <c r="M128" s="85"/>
      <c r="N128" s="85" t="s">
        <v>89</v>
      </c>
      <c r="O128" s="85"/>
      <c r="P128" s="85"/>
      <c r="Q128" s="85"/>
      <c r="R128" s="85"/>
      <c r="S128" s="85"/>
      <c r="T128" s="85"/>
      <c r="U128" s="85"/>
      <c r="V128" s="85"/>
    </row>
    <row r="129" spans="1:22" ht="18.399999999999999" customHeight="1">
      <c r="A129" s="136" t="s">
        <v>263</v>
      </c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</row>
    <row r="130" spans="1:22" ht="72">
      <c r="A130" s="80">
        <v>61</v>
      </c>
      <c r="B130" s="81">
        <v>61</v>
      </c>
      <c r="C130" s="82" t="s">
        <v>234</v>
      </c>
      <c r="D130" s="83" t="s">
        <v>264</v>
      </c>
      <c r="E130" s="84">
        <v>3.95</v>
      </c>
      <c r="F130" s="85">
        <v>3.95</v>
      </c>
      <c r="G130" s="84"/>
      <c r="H130" s="84" t="s">
        <v>236</v>
      </c>
      <c r="I130" s="84">
        <v>1</v>
      </c>
      <c r="J130" s="84"/>
      <c r="K130" s="84" t="s">
        <v>265</v>
      </c>
      <c r="L130" s="85">
        <v>15</v>
      </c>
      <c r="M130" s="85"/>
      <c r="N130" s="85" t="s">
        <v>79</v>
      </c>
      <c r="O130" s="85"/>
      <c r="P130" s="85"/>
      <c r="Q130" s="85"/>
      <c r="R130" s="85"/>
      <c r="S130" s="85"/>
      <c r="T130" s="85"/>
      <c r="U130" s="85"/>
      <c r="V130" s="85"/>
    </row>
    <row r="131" spans="1:22" ht="18.399999999999999" customHeight="1">
      <c r="A131" s="136" t="s">
        <v>147</v>
      </c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</row>
    <row r="132" spans="1:22" ht="72">
      <c r="A132" s="80">
        <v>62</v>
      </c>
      <c r="B132" s="81">
        <v>62</v>
      </c>
      <c r="C132" s="82" t="s">
        <v>121</v>
      </c>
      <c r="D132" s="83" t="s">
        <v>245</v>
      </c>
      <c r="E132" s="84">
        <v>508.07</v>
      </c>
      <c r="F132" s="85" t="s">
        <v>123</v>
      </c>
      <c r="G132" s="84">
        <v>1.03</v>
      </c>
      <c r="H132" s="84" t="s">
        <v>246</v>
      </c>
      <c r="I132" s="84" t="s">
        <v>247</v>
      </c>
      <c r="J132" s="84"/>
      <c r="K132" s="84" t="s">
        <v>248</v>
      </c>
      <c r="L132" s="85" t="s">
        <v>249</v>
      </c>
      <c r="M132" s="85"/>
      <c r="N132" s="85" t="s">
        <v>79</v>
      </c>
      <c r="O132" s="85"/>
      <c r="P132" s="85"/>
      <c r="Q132" s="85"/>
      <c r="R132" s="85"/>
      <c r="S132" s="85"/>
      <c r="T132" s="85"/>
      <c r="U132" s="85"/>
      <c r="V132" s="85"/>
    </row>
    <row r="133" spans="1:22" ht="72">
      <c r="A133" s="80">
        <v>63</v>
      </c>
      <c r="B133" s="81">
        <v>63</v>
      </c>
      <c r="C133" s="82" t="s">
        <v>96</v>
      </c>
      <c r="D133" s="83" t="s">
        <v>266</v>
      </c>
      <c r="E133" s="84">
        <v>15810.14</v>
      </c>
      <c r="F133" s="85" t="s">
        <v>98</v>
      </c>
      <c r="G133" s="84">
        <v>195.41</v>
      </c>
      <c r="H133" s="84" t="s">
        <v>267</v>
      </c>
      <c r="I133" s="84" t="s">
        <v>268</v>
      </c>
      <c r="J133" s="84"/>
      <c r="K133" s="84" t="s">
        <v>269</v>
      </c>
      <c r="L133" s="85" t="s">
        <v>270</v>
      </c>
      <c r="M133" s="85"/>
      <c r="N133" s="85" t="s">
        <v>79</v>
      </c>
      <c r="O133" s="85"/>
      <c r="P133" s="85"/>
      <c r="Q133" s="85"/>
      <c r="R133" s="85"/>
      <c r="S133" s="85"/>
      <c r="T133" s="85"/>
      <c r="U133" s="85"/>
      <c r="V133" s="85">
        <v>2</v>
      </c>
    </row>
    <row r="134" spans="1:22" ht="48">
      <c r="A134" s="86">
        <v>64</v>
      </c>
      <c r="B134" s="87">
        <v>64</v>
      </c>
      <c r="C134" s="88" t="s">
        <v>101</v>
      </c>
      <c r="D134" s="89" t="s">
        <v>271</v>
      </c>
      <c r="E134" s="90">
        <v>26.3</v>
      </c>
      <c r="F134" s="91" t="s">
        <v>103</v>
      </c>
      <c r="G134" s="90"/>
      <c r="H134" s="90">
        <v>18</v>
      </c>
      <c r="I134" s="90" t="s">
        <v>272</v>
      </c>
      <c r="J134" s="90"/>
      <c r="K134" s="90">
        <v>84</v>
      </c>
      <c r="L134" s="91" t="s">
        <v>273</v>
      </c>
      <c r="M134" s="91"/>
      <c r="N134" s="91" t="s">
        <v>89</v>
      </c>
      <c r="O134" s="91"/>
      <c r="P134" s="91"/>
      <c r="Q134" s="91"/>
      <c r="R134" s="91"/>
      <c r="S134" s="91"/>
      <c r="T134" s="91"/>
      <c r="U134" s="91"/>
      <c r="V134" s="91"/>
    </row>
    <row r="135" spans="1:22" ht="19.350000000000001" customHeight="1">
      <c r="A135" s="134" t="s">
        <v>274</v>
      </c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</row>
    <row r="136" spans="1:22" ht="18.399999999999999" customHeight="1">
      <c r="A136" s="136" t="s">
        <v>173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</row>
    <row r="137" spans="1:22" ht="72">
      <c r="A137" s="80">
        <v>65</v>
      </c>
      <c r="B137" s="81">
        <v>65</v>
      </c>
      <c r="C137" s="82" t="s">
        <v>121</v>
      </c>
      <c r="D137" s="83" t="s">
        <v>122</v>
      </c>
      <c r="E137" s="84">
        <v>508.07</v>
      </c>
      <c r="F137" s="85" t="s">
        <v>123</v>
      </c>
      <c r="G137" s="84">
        <v>1.03</v>
      </c>
      <c r="H137" s="84" t="s">
        <v>124</v>
      </c>
      <c r="I137" s="84" t="s">
        <v>125</v>
      </c>
      <c r="J137" s="84"/>
      <c r="K137" s="84" t="s">
        <v>126</v>
      </c>
      <c r="L137" s="85" t="s">
        <v>127</v>
      </c>
      <c r="M137" s="85"/>
      <c r="N137" s="85" t="s">
        <v>79</v>
      </c>
      <c r="O137" s="85"/>
      <c r="P137" s="85"/>
      <c r="Q137" s="85"/>
      <c r="R137" s="85"/>
      <c r="S137" s="85"/>
      <c r="T137" s="85"/>
      <c r="U137" s="85"/>
      <c r="V137" s="85"/>
    </row>
    <row r="138" spans="1:22" ht="72">
      <c r="A138" s="80">
        <v>66</v>
      </c>
      <c r="B138" s="81">
        <v>66</v>
      </c>
      <c r="C138" s="82" t="s">
        <v>251</v>
      </c>
      <c r="D138" s="83" t="s">
        <v>252</v>
      </c>
      <c r="E138" s="84">
        <v>5.36</v>
      </c>
      <c r="F138" s="85">
        <v>2.16</v>
      </c>
      <c r="G138" s="84" t="s">
        <v>253</v>
      </c>
      <c r="H138" s="84" t="s">
        <v>254</v>
      </c>
      <c r="I138" s="84">
        <v>216</v>
      </c>
      <c r="J138" s="84" t="s">
        <v>255</v>
      </c>
      <c r="K138" s="84" t="s">
        <v>256</v>
      </c>
      <c r="L138" s="85">
        <v>2377</v>
      </c>
      <c r="M138" s="85"/>
      <c r="N138" s="85" t="s">
        <v>79</v>
      </c>
      <c r="O138" s="85"/>
      <c r="P138" s="85"/>
      <c r="Q138" s="85"/>
      <c r="R138" s="85"/>
      <c r="S138" s="85"/>
      <c r="T138" s="85"/>
      <c r="U138" s="85"/>
      <c r="V138" s="85" t="s">
        <v>257</v>
      </c>
    </row>
    <row r="139" spans="1:22" ht="36">
      <c r="A139" s="80">
        <v>67</v>
      </c>
      <c r="B139" s="81">
        <v>67</v>
      </c>
      <c r="C139" s="82" t="s">
        <v>258</v>
      </c>
      <c r="D139" s="83" t="s">
        <v>259</v>
      </c>
      <c r="E139" s="84">
        <v>11011</v>
      </c>
      <c r="F139" s="85" t="s">
        <v>260</v>
      </c>
      <c r="G139" s="84"/>
      <c r="H139" s="84">
        <v>110</v>
      </c>
      <c r="I139" s="84" t="s">
        <v>261</v>
      </c>
      <c r="J139" s="84"/>
      <c r="K139" s="84">
        <v>31</v>
      </c>
      <c r="L139" s="85" t="s">
        <v>262</v>
      </c>
      <c r="M139" s="85"/>
      <c r="N139" s="85" t="s">
        <v>89</v>
      </c>
      <c r="O139" s="85"/>
      <c r="P139" s="85"/>
      <c r="Q139" s="85"/>
      <c r="R139" s="85"/>
      <c r="S139" s="85"/>
      <c r="T139" s="85"/>
      <c r="U139" s="85"/>
      <c r="V139" s="85"/>
    </row>
    <row r="140" spans="1:22" ht="18.399999999999999" customHeight="1">
      <c r="A140" s="136" t="s">
        <v>275</v>
      </c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</row>
    <row r="141" spans="1:22" ht="72">
      <c r="A141" s="80">
        <v>68</v>
      </c>
      <c r="B141" s="81">
        <v>68</v>
      </c>
      <c r="C141" s="82" t="s">
        <v>212</v>
      </c>
      <c r="D141" s="83" t="s">
        <v>191</v>
      </c>
      <c r="E141" s="84">
        <v>1010.59</v>
      </c>
      <c r="F141" s="85" t="s">
        <v>204</v>
      </c>
      <c r="G141" s="84">
        <v>5.16</v>
      </c>
      <c r="H141" s="84" t="s">
        <v>213</v>
      </c>
      <c r="I141" s="84" t="s">
        <v>214</v>
      </c>
      <c r="J141" s="84"/>
      <c r="K141" s="84" t="s">
        <v>215</v>
      </c>
      <c r="L141" s="85" t="s">
        <v>216</v>
      </c>
      <c r="M141" s="85"/>
      <c r="N141" s="85" t="s">
        <v>79</v>
      </c>
      <c r="O141" s="85"/>
      <c r="P141" s="85"/>
      <c r="Q141" s="85"/>
      <c r="R141" s="85"/>
      <c r="S141" s="85"/>
      <c r="T141" s="85"/>
      <c r="U141" s="85"/>
      <c r="V141" s="85"/>
    </row>
    <row r="142" spans="1:22" ht="60">
      <c r="A142" s="80">
        <v>69</v>
      </c>
      <c r="B142" s="81">
        <v>69</v>
      </c>
      <c r="C142" s="82" t="s">
        <v>276</v>
      </c>
      <c r="D142" s="83" t="s">
        <v>191</v>
      </c>
      <c r="E142" s="84">
        <v>15608.03</v>
      </c>
      <c r="F142" s="85" t="s">
        <v>277</v>
      </c>
      <c r="G142" s="84">
        <v>9.2899999999999991</v>
      </c>
      <c r="H142" s="84" t="s">
        <v>278</v>
      </c>
      <c r="I142" s="84" t="s">
        <v>279</v>
      </c>
      <c r="J142" s="84"/>
      <c r="K142" s="84" t="s">
        <v>280</v>
      </c>
      <c r="L142" s="85" t="s">
        <v>281</v>
      </c>
      <c r="M142" s="85"/>
      <c r="N142" s="85" t="s">
        <v>79</v>
      </c>
      <c r="O142" s="85"/>
      <c r="P142" s="85"/>
      <c r="Q142" s="85"/>
      <c r="R142" s="85"/>
      <c r="S142" s="85"/>
      <c r="T142" s="85"/>
      <c r="U142" s="85"/>
      <c r="V142" s="85">
        <v>1</v>
      </c>
    </row>
    <row r="143" spans="1:22" ht="18.399999999999999" customHeight="1">
      <c r="A143" s="136" t="s">
        <v>173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</row>
    <row r="144" spans="1:22" ht="72">
      <c r="A144" s="80">
        <v>70</v>
      </c>
      <c r="B144" s="81">
        <v>70</v>
      </c>
      <c r="C144" s="82" t="s">
        <v>251</v>
      </c>
      <c r="D144" s="83" t="s">
        <v>252</v>
      </c>
      <c r="E144" s="84">
        <v>5.36</v>
      </c>
      <c r="F144" s="85">
        <v>2.16</v>
      </c>
      <c r="G144" s="84" t="s">
        <v>253</v>
      </c>
      <c r="H144" s="84" t="s">
        <v>254</v>
      </c>
      <c r="I144" s="84">
        <v>216</v>
      </c>
      <c r="J144" s="84" t="s">
        <v>255</v>
      </c>
      <c r="K144" s="84" t="s">
        <v>256</v>
      </c>
      <c r="L144" s="85">
        <v>2377</v>
      </c>
      <c r="M144" s="85"/>
      <c r="N144" s="85" t="s">
        <v>79</v>
      </c>
      <c r="O144" s="85"/>
      <c r="P144" s="85"/>
      <c r="Q144" s="85"/>
      <c r="R144" s="85"/>
      <c r="S144" s="85"/>
      <c r="T144" s="85"/>
      <c r="U144" s="85"/>
      <c r="V144" s="85" t="s">
        <v>257</v>
      </c>
    </row>
    <row r="145" spans="1:22" ht="36">
      <c r="A145" s="80">
        <v>71</v>
      </c>
      <c r="B145" s="81">
        <v>71</v>
      </c>
      <c r="C145" s="82" t="s">
        <v>258</v>
      </c>
      <c r="D145" s="83" t="s">
        <v>259</v>
      </c>
      <c r="E145" s="84">
        <v>11011</v>
      </c>
      <c r="F145" s="85" t="s">
        <v>260</v>
      </c>
      <c r="G145" s="84"/>
      <c r="H145" s="84">
        <v>110</v>
      </c>
      <c r="I145" s="84" t="s">
        <v>261</v>
      </c>
      <c r="J145" s="84"/>
      <c r="K145" s="84">
        <v>31</v>
      </c>
      <c r="L145" s="85" t="s">
        <v>262</v>
      </c>
      <c r="M145" s="85"/>
      <c r="N145" s="85" t="s">
        <v>89</v>
      </c>
      <c r="O145" s="85"/>
      <c r="P145" s="85"/>
      <c r="Q145" s="85"/>
      <c r="R145" s="85"/>
      <c r="S145" s="85"/>
      <c r="T145" s="85"/>
      <c r="U145" s="85"/>
      <c r="V145" s="85"/>
    </row>
    <row r="146" spans="1:22" ht="18.399999999999999" customHeight="1">
      <c r="A146" s="136" t="s">
        <v>282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</row>
    <row r="147" spans="1:22" ht="72">
      <c r="A147" s="80">
        <v>72</v>
      </c>
      <c r="B147" s="81">
        <v>72</v>
      </c>
      <c r="C147" s="82" t="s">
        <v>121</v>
      </c>
      <c r="D147" s="83" t="s">
        <v>122</v>
      </c>
      <c r="E147" s="84">
        <v>508.07</v>
      </c>
      <c r="F147" s="85" t="s">
        <v>123</v>
      </c>
      <c r="G147" s="84">
        <v>1.03</v>
      </c>
      <c r="H147" s="84" t="s">
        <v>124</v>
      </c>
      <c r="I147" s="84" t="s">
        <v>125</v>
      </c>
      <c r="J147" s="84"/>
      <c r="K147" s="84" t="s">
        <v>126</v>
      </c>
      <c r="L147" s="85" t="s">
        <v>127</v>
      </c>
      <c r="M147" s="85"/>
      <c r="N147" s="85" t="s">
        <v>79</v>
      </c>
      <c r="O147" s="85"/>
      <c r="P147" s="85"/>
      <c r="Q147" s="85"/>
      <c r="R147" s="85"/>
      <c r="S147" s="85"/>
      <c r="T147" s="85"/>
      <c r="U147" s="85"/>
      <c r="V147" s="85"/>
    </row>
    <row r="148" spans="1:22" ht="72">
      <c r="A148" s="80">
        <v>73</v>
      </c>
      <c r="B148" s="81">
        <v>73</v>
      </c>
      <c r="C148" s="82" t="s">
        <v>251</v>
      </c>
      <c r="D148" s="83" t="s">
        <v>252</v>
      </c>
      <c r="E148" s="84">
        <v>5.36</v>
      </c>
      <c r="F148" s="85">
        <v>2.16</v>
      </c>
      <c r="G148" s="84" t="s">
        <v>253</v>
      </c>
      <c r="H148" s="84" t="s">
        <v>254</v>
      </c>
      <c r="I148" s="84">
        <v>216</v>
      </c>
      <c r="J148" s="84" t="s">
        <v>255</v>
      </c>
      <c r="K148" s="84" t="s">
        <v>256</v>
      </c>
      <c r="L148" s="85">
        <v>2377</v>
      </c>
      <c r="M148" s="85"/>
      <c r="N148" s="85" t="s">
        <v>79</v>
      </c>
      <c r="O148" s="85"/>
      <c r="P148" s="85"/>
      <c r="Q148" s="85"/>
      <c r="R148" s="85"/>
      <c r="S148" s="85"/>
      <c r="T148" s="85"/>
      <c r="U148" s="85"/>
      <c r="V148" s="85" t="s">
        <v>257</v>
      </c>
    </row>
    <row r="149" spans="1:22" ht="36">
      <c r="A149" s="80">
        <v>74</v>
      </c>
      <c r="B149" s="81">
        <v>74</v>
      </c>
      <c r="C149" s="82" t="s">
        <v>258</v>
      </c>
      <c r="D149" s="83" t="s">
        <v>259</v>
      </c>
      <c r="E149" s="84">
        <v>11011</v>
      </c>
      <c r="F149" s="85" t="s">
        <v>260</v>
      </c>
      <c r="G149" s="84"/>
      <c r="H149" s="84">
        <v>110</v>
      </c>
      <c r="I149" s="84" t="s">
        <v>261</v>
      </c>
      <c r="J149" s="84"/>
      <c r="K149" s="84">
        <v>31</v>
      </c>
      <c r="L149" s="85" t="s">
        <v>262</v>
      </c>
      <c r="M149" s="85"/>
      <c r="N149" s="85" t="s">
        <v>89</v>
      </c>
      <c r="O149" s="85"/>
      <c r="P149" s="85"/>
      <c r="Q149" s="85"/>
      <c r="R149" s="85"/>
      <c r="S149" s="85"/>
      <c r="T149" s="85"/>
      <c r="U149" s="85"/>
      <c r="V149" s="85"/>
    </row>
    <row r="150" spans="1:22" ht="18.399999999999999" customHeight="1">
      <c r="A150" s="136" t="s">
        <v>283</v>
      </c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</row>
    <row r="151" spans="1:22" ht="72">
      <c r="A151" s="80">
        <v>75</v>
      </c>
      <c r="B151" s="81">
        <v>75</v>
      </c>
      <c r="C151" s="82" t="s">
        <v>121</v>
      </c>
      <c r="D151" s="83" t="s">
        <v>122</v>
      </c>
      <c r="E151" s="84">
        <v>508.07</v>
      </c>
      <c r="F151" s="85" t="s">
        <v>123</v>
      </c>
      <c r="G151" s="84">
        <v>1.03</v>
      </c>
      <c r="H151" s="84" t="s">
        <v>124</v>
      </c>
      <c r="I151" s="84" t="s">
        <v>125</v>
      </c>
      <c r="J151" s="84"/>
      <c r="K151" s="84" t="s">
        <v>126</v>
      </c>
      <c r="L151" s="85" t="s">
        <v>127</v>
      </c>
      <c r="M151" s="85"/>
      <c r="N151" s="85" t="s">
        <v>79</v>
      </c>
      <c r="O151" s="85"/>
      <c r="P151" s="85"/>
      <c r="Q151" s="85"/>
      <c r="R151" s="85"/>
      <c r="S151" s="85"/>
      <c r="T151" s="85"/>
      <c r="U151" s="85"/>
      <c r="V151" s="85"/>
    </row>
    <row r="152" spans="1:22" ht="18.399999999999999" customHeight="1">
      <c r="A152" s="136" t="s">
        <v>185</v>
      </c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</row>
    <row r="153" spans="1:22" ht="72">
      <c r="A153" s="80">
        <v>76</v>
      </c>
      <c r="B153" s="81">
        <v>76</v>
      </c>
      <c r="C153" s="82" t="s">
        <v>284</v>
      </c>
      <c r="D153" s="83" t="s">
        <v>285</v>
      </c>
      <c r="E153" s="84">
        <v>2250.2399999999998</v>
      </c>
      <c r="F153" s="85" t="s">
        <v>286</v>
      </c>
      <c r="G153" s="84" t="s">
        <v>287</v>
      </c>
      <c r="H153" s="84" t="s">
        <v>288</v>
      </c>
      <c r="I153" s="84" t="s">
        <v>289</v>
      </c>
      <c r="J153" s="84"/>
      <c r="K153" s="84" t="s">
        <v>290</v>
      </c>
      <c r="L153" s="85" t="s">
        <v>291</v>
      </c>
      <c r="M153" s="85"/>
      <c r="N153" s="85" t="s">
        <v>79</v>
      </c>
      <c r="O153" s="85"/>
      <c r="P153" s="85"/>
      <c r="Q153" s="85"/>
      <c r="R153" s="85"/>
      <c r="S153" s="85"/>
      <c r="T153" s="85"/>
      <c r="U153" s="85"/>
      <c r="V153" s="85"/>
    </row>
    <row r="154" spans="1:22" ht="96">
      <c r="A154" s="80">
        <v>77</v>
      </c>
      <c r="B154" s="81">
        <v>77</v>
      </c>
      <c r="C154" s="82" t="s">
        <v>292</v>
      </c>
      <c r="D154" s="83" t="s">
        <v>285</v>
      </c>
      <c r="E154" s="84">
        <v>2435.67</v>
      </c>
      <c r="F154" s="85" t="s">
        <v>293</v>
      </c>
      <c r="G154" s="84" t="s">
        <v>294</v>
      </c>
      <c r="H154" s="84" t="s">
        <v>295</v>
      </c>
      <c r="I154" s="84" t="s">
        <v>296</v>
      </c>
      <c r="J154" s="84">
        <v>1</v>
      </c>
      <c r="K154" s="84" t="s">
        <v>297</v>
      </c>
      <c r="L154" s="85" t="s">
        <v>298</v>
      </c>
      <c r="M154" s="85"/>
      <c r="N154" s="85" t="s">
        <v>79</v>
      </c>
      <c r="O154" s="85"/>
      <c r="P154" s="85"/>
      <c r="Q154" s="85"/>
      <c r="R154" s="85"/>
      <c r="S154" s="85"/>
      <c r="T154" s="85"/>
      <c r="U154" s="85"/>
      <c r="V154" s="85">
        <v>4</v>
      </c>
    </row>
    <row r="155" spans="1:22" ht="108">
      <c r="A155" s="80">
        <v>78</v>
      </c>
      <c r="B155" s="81">
        <v>78</v>
      </c>
      <c r="C155" s="82" t="s">
        <v>299</v>
      </c>
      <c r="D155" s="83" t="s">
        <v>130</v>
      </c>
      <c r="E155" s="84">
        <v>1119.57</v>
      </c>
      <c r="F155" s="85" t="s">
        <v>300</v>
      </c>
      <c r="G155" s="84" t="s">
        <v>294</v>
      </c>
      <c r="H155" s="84" t="s">
        <v>301</v>
      </c>
      <c r="I155" s="84" t="s">
        <v>302</v>
      </c>
      <c r="J155" s="84">
        <v>1</v>
      </c>
      <c r="K155" s="84" t="s">
        <v>303</v>
      </c>
      <c r="L155" s="85" t="s">
        <v>304</v>
      </c>
      <c r="M155" s="85"/>
      <c r="N155" s="85" t="s">
        <v>79</v>
      </c>
      <c r="O155" s="85"/>
      <c r="P155" s="85"/>
      <c r="Q155" s="85"/>
      <c r="R155" s="85"/>
      <c r="S155" s="85"/>
      <c r="T155" s="85"/>
      <c r="U155" s="85"/>
      <c r="V155" s="85">
        <v>6</v>
      </c>
    </row>
    <row r="156" spans="1:22" ht="18.399999999999999" customHeight="1">
      <c r="A156" s="136" t="s">
        <v>305</v>
      </c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</row>
    <row r="157" spans="1:22" ht="72">
      <c r="A157" s="80">
        <v>79</v>
      </c>
      <c r="B157" s="81">
        <v>79</v>
      </c>
      <c r="C157" s="82" t="s">
        <v>121</v>
      </c>
      <c r="D157" s="83" t="s">
        <v>122</v>
      </c>
      <c r="E157" s="84">
        <v>508.07</v>
      </c>
      <c r="F157" s="85" t="s">
        <v>123</v>
      </c>
      <c r="G157" s="84">
        <v>1.03</v>
      </c>
      <c r="H157" s="84" t="s">
        <v>124</v>
      </c>
      <c r="I157" s="84" t="s">
        <v>125</v>
      </c>
      <c r="J157" s="84"/>
      <c r="K157" s="84" t="s">
        <v>126</v>
      </c>
      <c r="L157" s="85" t="s">
        <v>127</v>
      </c>
      <c r="M157" s="85"/>
      <c r="N157" s="85" t="s">
        <v>79</v>
      </c>
      <c r="O157" s="85"/>
      <c r="P157" s="85"/>
      <c r="Q157" s="85"/>
      <c r="R157" s="85"/>
      <c r="S157" s="85"/>
      <c r="T157" s="85"/>
      <c r="U157" s="85"/>
      <c r="V157" s="85"/>
    </row>
    <row r="158" spans="1:22" ht="72">
      <c r="A158" s="80">
        <v>80</v>
      </c>
      <c r="B158" s="81">
        <v>80</v>
      </c>
      <c r="C158" s="82" t="s">
        <v>251</v>
      </c>
      <c r="D158" s="83" t="s">
        <v>252</v>
      </c>
      <c r="E158" s="84">
        <v>5.36</v>
      </c>
      <c r="F158" s="85">
        <v>2.16</v>
      </c>
      <c r="G158" s="84" t="s">
        <v>253</v>
      </c>
      <c r="H158" s="84" t="s">
        <v>254</v>
      </c>
      <c r="I158" s="84">
        <v>216</v>
      </c>
      <c r="J158" s="84" t="s">
        <v>255</v>
      </c>
      <c r="K158" s="84" t="s">
        <v>256</v>
      </c>
      <c r="L158" s="85">
        <v>2377</v>
      </c>
      <c r="M158" s="85"/>
      <c r="N158" s="85" t="s">
        <v>79</v>
      </c>
      <c r="O158" s="85"/>
      <c r="P158" s="85"/>
      <c r="Q158" s="85"/>
      <c r="R158" s="85"/>
      <c r="S158" s="85"/>
      <c r="T158" s="85"/>
      <c r="U158" s="85"/>
      <c r="V158" s="85" t="s">
        <v>257</v>
      </c>
    </row>
    <row r="159" spans="1:22" ht="36">
      <c r="A159" s="80">
        <v>81</v>
      </c>
      <c r="B159" s="81">
        <v>81</v>
      </c>
      <c r="C159" s="82" t="s">
        <v>258</v>
      </c>
      <c r="D159" s="83" t="s">
        <v>259</v>
      </c>
      <c r="E159" s="84">
        <v>11011</v>
      </c>
      <c r="F159" s="85" t="s">
        <v>260</v>
      </c>
      <c r="G159" s="84"/>
      <c r="H159" s="84">
        <v>110</v>
      </c>
      <c r="I159" s="84" t="s">
        <v>261</v>
      </c>
      <c r="J159" s="84"/>
      <c r="K159" s="84">
        <v>31</v>
      </c>
      <c r="L159" s="85" t="s">
        <v>262</v>
      </c>
      <c r="M159" s="85"/>
      <c r="N159" s="85" t="s">
        <v>89</v>
      </c>
      <c r="O159" s="85"/>
      <c r="P159" s="85"/>
      <c r="Q159" s="85"/>
      <c r="R159" s="85"/>
      <c r="S159" s="85"/>
      <c r="T159" s="85"/>
      <c r="U159" s="85"/>
      <c r="V159" s="85"/>
    </row>
    <row r="160" spans="1:22" ht="18.399999999999999" customHeight="1">
      <c r="A160" s="136" t="s">
        <v>173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</row>
    <row r="161" spans="1:22" ht="72">
      <c r="A161" s="80">
        <v>82</v>
      </c>
      <c r="B161" s="81">
        <v>82</v>
      </c>
      <c r="C161" s="82" t="s">
        <v>121</v>
      </c>
      <c r="D161" s="83" t="s">
        <v>122</v>
      </c>
      <c r="E161" s="84">
        <v>508.07</v>
      </c>
      <c r="F161" s="85" t="s">
        <v>123</v>
      </c>
      <c r="G161" s="84">
        <v>1.03</v>
      </c>
      <c r="H161" s="84" t="s">
        <v>124</v>
      </c>
      <c r="I161" s="84" t="s">
        <v>125</v>
      </c>
      <c r="J161" s="84"/>
      <c r="K161" s="84" t="s">
        <v>126</v>
      </c>
      <c r="L161" s="85" t="s">
        <v>127</v>
      </c>
      <c r="M161" s="85"/>
      <c r="N161" s="85" t="s">
        <v>79</v>
      </c>
      <c r="O161" s="85"/>
      <c r="P161" s="85"/>
      <c r="Q161" s="85"/>
      <c r="R161" s="85"/>
      <c r="S161" s="85"/>
      <c r="T161" s="85"/>
      <c r="U161" s="85"/>
      <c r="V161" s="85"/>
    </row>
    <row r="162" spans="1:22" ht="18.399999999999999" customHeight="1">
      <c r="A162" s="136" t="s">
        <v>306</v>
      </c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</row>
    <row r="163" spans="1:22" ht="84">
      <c r="A163" s="80">
        <v>83</v>
      </c>
      <c r="B163" s="81">
        <v>83</v>
      </c>
      <c r="C163" s="82" t="s">
        <v>307</v>
      </c>
      <c r="D163" s="83" t="s">
        <v>130</v>
      </c>
      <c r="E163" s="84">
        <v>4104.3</v>
      </c>
      <c r="F163" s="85" t="s">
        <v>308</v>
      </c>
      <c r="G163" s="84">
        <v>1.03</v>
      </c>
      <c r="H163" s="84" t="s">
        <v>309</v>
      </c>
      <c r="I163" s="84" t="s">
        <v>310</v>
      </c>
      <c r="J163" s="84"/>
      <c r="K163" s="84" t="s">
        <v>311</v>
      </c>
      <c r="L163" s="85" t="s">
        <v>312</v>
      </c>
      <c r="M163" s="85"/>
      <c r="N163" s="85" t="s">
        <v>79</v>
      </c>
      <c r="O163" s="85"/>
      <c r="P163" s="85"/>
      <c r="Q163" s="85"/>
      <c r="R163" s="85"/>
      <c r="S163" s="85"/>
      <c r="T163" s="85"/>
      <c r="U163" s="85"/>
      <c r="V163" s="85"/>
    </row>
    <row r="164" spans="1:22" ht="18.399999999999999" customHeight="1">
      <c r="A164" s="136" t="s">
        <v>313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</row>
    <row r="165" spans="1:22" ht="72">
      <c r="A165" s="80">
        <v>84</v>
      </c>
      <c r="B165" s="81">
        <v>84</v>
      </c>
      <c r="C165" s="82" t="s">
        <v>121</v>
      </c>
      <c r="D165" s="83" t="s">
        <v>122</v>
      </c>
      <c r="E165" s="84">
        <v>508.07</v>
      </c>
      <c r="F165" s="85" t="s">
        <v>123</v>
      </c>
      <c r="G165" s="84">
        <v>1.03</v>
      </c>
      <c r="H165" s="84" t="s">
        <v>124</v>
      </c>
      <c r="I165" s="84" t="s">
        <v>125</v>
      </c>
      <c r="J165" s="84"/>
      <c r="K165" s="84" t="s">
        <v>126</v>
      </c>
      <c r="L165" s="85" t="s">
        <v>127</v>
      </c>
      <c r="M165" s="85"/>
      <c r="N165" s="85" t="s">
        <v>79</v>
      </c>
      <c r="O165" s="85"/>
      <c r="P165" s="85"/>
      <c r="Q165" s="85"/>
      <c r="R165" s="85"/>
      <c r="S165" s="85"/>
      <c r="T165" s="85"/>
      <c r="U165" s="85"/>
      <c r="V165" s="85"/>
    </row>
    <row r="166" spans="1:22" ht="72">
      <c r="A166" s="80">
        <v>85</v>
      </c>
      <c r="B166" s="81">
        <v>85</v>
      </c>
      <c r="C166" s="82" t="s">
        <v>251</v>
      </c>
      <c r="D166" s="83" t="s">
        <v>252</v>
      </c>
      <c r="E166" s="84">
        <v>5.36</v>
      </c>
      <c r="F166" s="85">
        <v>2.16</v>
      </c>
      <c r="G166" s="84" t="s">
        <v>253</v>
      </c>
      <c r="H166" s="84" t="s">
        <v>254</v>
      </c>
      <c r="I166" s="84">
        <v>216</v>
      </c>
      <c r="J166" s="84" t="s">
        <v>255</v>
      </c>
      <c r="K166" s="84" t="s">
        <v>256</v>
      </c>
      <c r="L166" s="85">
        <v>2377</v>
      </c>
      <c r="M166" s="85"/>
      <c r="N166" s="85" t="s">
        <v>79</v>
      </c>
      <c r="O166" s="85"/>
      <c r="P166" s="85"/>
      <c r="Q166" s="85"/>
      <c r="R166" s="85"/>
      <c r="S166" s="85"/>
      <c r="T166" s="85"/>
      <c r="U166" s="85"/>
      <c r="V166" s="85" t="s">
        <v>257</v>
      </c>
    </row>
    <row r="167" spans="1:22" ht="36">
      <c r="A167" s="80">
        <v>86</v>
      </c>
      <c r="B167" s="81">
        <v>86</v>
      </c>
      <c r="C167" s="82" t="s">
        <v>258</v>
      </c>
      <c r="D167" s="83" t="s">
        <v>259</v>
      </c>
      <c r="E167" s="84">
        <v>11011</v>
      </c>
      <c r="F167" s="85" t="s">
        <v>260</v>
      </c>
      <c r="G167" s="84"/>
      <c r="H167" s="84">
        <v>110</v>
      </c>
      <c r="I167" s="84" t="s">
        <v>261</v>
      </c>
      <c r="J167" s="84"/>
      <c r="K167" s="84">
        <v>31</v>
      </c>
      <c r="L167" s="85" t="s">
        <v>262</v>
      </c>
      <c r="M167" s="85"/>
      <c r="N167" s="85" t="s">
        <v>89</v>
      </c>
      <c r="O167" s="85"/>
      <c r="P167" s="85"/>
      <c r="Q167" s="85"/>
      <c r="R167" s="85"/>
      <c r="S167" s="85"/>
      <c r="T167" s="85"/>
      <c r="U167" s="85"/>
      <c r="V167" s="85"/>
    </row>
    <row r="168" spans="1:22" ht="18.399999999999999" customHeight="1">
      <c r="A168" s="136" t="s">
        <v>314</v>
      </c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</row>
    <row r="169" spans="1:22" ht="72">
      <c r="A169" s="86">
        <v>87</v>
      </c>
      <c r="B169" s="87">
        <v>87</v>
      </c>
      <c r="C169" s="88" t="s">
        <v>121</v>
      </c>
      <c r="D169" s="89" t="s">
        <v>315</v>
      </c>
      <c r="E169" s="90">
        <v>508.07</v>
      </c>
      <c r="F169" s="91" t="s">
        <v>123</v>
      </c>
      <c r="G169" s="90">
        <v>1.03</v>
      </c>
      <c r="H169" s="90" t="s">
        <v>316</v>
      </c>
      <c r="I169" s="90" t="s">
        <v>317</v>
      </c>
      <c r="J169" s="90"/>
      <c r="K169" s="90" t="s">
        <v>318</v>
      </c>
      <c r="L169" s="91" t="s">
        <v>319</v>
      </c>
      <c r="M169" s="91"/>
      <c r="N169" s="91" t="s">
        <v>79</v>
      </c>
      <c r="O169" s="91"/>
      <c r="P169" s="91"/>
      <c r="Q169" s="91"/>
      <c r="R169" s="91"/>
      <c r="S169" s="91"/>
      <c r="T169" s="91"/>
      <c r="U169" s="91"/>
      <c r="V169" s="91">
        <v>1</v>
      </c>
    </row>
    <row r="170" spans="1:22" ht="19.350000000000001" customHeight="1">
      <c r="A170" s="134" t="s">
        <v>320</v>
      </c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</row>
    <row r="171" spans="1:22" ht="18.399999999999999" customHeight="1">
      <c r="A171" s="136" t="s">
        <v>173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</row>
    <row r="172" spans="1:22" ht="72">
      <c r="A172" s="80">
        <v>88</v>
      </c>
      <c r="B172" s="81">
        <v>88</v>
      </c>
      <c r="C172" s="82" t="s">
        <v>121</v>
      </c>
      <c r="D172" s="83" t="s">
        <v>122</v>
      </c>
      <c r="E172" s="84">
        <v>508.07</v>
      </c>
      <c r="F172" s="85" t="s">
        <v>123</v>
      </c>
      <c r="G172" s="84">
        <v>1.03</v>
      </c>
      <c r="H172" s="84" t="s">
        <v>124</v>
      </c>
      <c r="I172" s="84" t="s">
        <v>125</v>
      </c>
      <c r="J172" s="84"/>
      <c r="K172" s="84" t="s">
        <v>126</v>
      </c>
      <c r="L172" s="85" t="s">
        <v>127</v>
      </c>
      <c r="M172" s="85"/>
      <c r="N172" s="85" t="s">
        <v>79</v>
      </c>
      <c r="O172" s="85"/>
      <c r="P172" s="85"/>
      <c r="Q172" s="85"/>
      <c r="R172" s="85"/>
      <c r="S172" s="85"/>
      <c r="T172" s="85"/>
      <c r="U172" s="85"/>
      <c r="V172" s="85"/>
    </row>
    <row r="173" spans="1:22" ht="18.399999999999999" customHeight="1">
      <c r="A173" s="136" t="s">
        <v>147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</row>
    <row r="174" spans="1:22" ht="72">
      <c r="A174" s="80">
        <v>89</v>
      </c>
      <c r="B174" s="81">
        <v>89</v>
      </c>
      <c r="C174" s="82" t="s">
        <v>96</v>
      </c>
      <c r="D174" s="83" t="s">
        <v>321</v>
      </c>
      <c r="E174" s="84">
        <v>15810.14</v>
      </c>
      <c r="F174" s="85" t="s">
        <v>98</v>
      </c>
      <c r="G174" s="84">
        <v>195.41</v>
      </c>
      <c r="H174" s="84" t="s">
        <v>322</v>
      </c>
      <c r="I174" s="84" t="s">
        <v>323</v>
      </c>
      <c r="J174" s="84"/>
      <c r="K174" s="84" t="s">
        <v>324</v>
      </c>
      <c r="L174" s="85" t="s">
        <v>325</v>
      </c>
      <c r="M174" s="85"/>
      <c r="N174" s="85" t="s">
        <v>79</v>
      </c>
      <c r="O174" s="85"/>
      <c r="P174" s="85"/>
      <c r="Q174" s="85"/>
      <c r="R174" s="85"/>
      <c r="S174" s="85"/>
      <c r="T174" s="85"/>
      <c r="U174" s="85"/>
      <c r="V174" s="85">
        <v>2</v>
      </c>
    </row>
    <row r="175" spans="1:22" ht="48">
      <c r="A175" s="80">
        <v>90</v>
      </c>
      <c r="B175" s="81">
        <v>90</v>
      </c>
      <c r="C175" s="82" t="s">
        <v>101</v>
      </c>
      <c r="D175" s="83" t="s">
        <v>326</v>
      </c>
      <c r="E175" s="84">
        <v>26.3</v>
      </c>
      <c r="F175" s="85" t="s">
        <v>103</v>
      </c>
      <c r="G175" s="84"/>
      <c r="H175" s="84">
        <v>26</v>
      </c>
      <c r="I175" s="84" t="s">
        <v>327</v>
      </c>
      <c r="J175" s="84"/>
      <c r="K175" s="84">
        <v>121</v>
      </c>
      <c r="L175" s="85" t="s">
        <v>328</v>
      </c>
      <c r="M175" s="85"/>
      <c r="N175" s="85" t="s">
        <v>89</v>
      </c>
      <c r="O175" s="85"/>
      <c r="P175" s="85"/>
      <c r="Q175" s="85"/>
      <c r="R175" s="85"/>
      <c r="S175" s="85"/>
      <c r="T175" s="85"/>
      <c r="U175" s="85"/>
      <c r="V175" s="85"/>
    </row>
    <row r="176" spans="1:22" ht="18.399999999999999" customHeight="1">
      <c r="A176" s="136" t="s">
        <v>147</v>
      </c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</row>
    <row r="177" spans="1:22" ht="72">
      <c r="A177" s="80">
        <v>91</v>
      </c>
      <c r="B177" s="81">
        <v>91</v>
      </c>
      <c r="C177" s="82" t="s">
        <v>121</v>
      </c>
      <c r="D177" s="83" t="s">
        <v>122</v>
      </c>
      <c r="E177" s="84">
        <v>508.07</v>
      </c>
      <c r="F177" s="85" t="s">
        <v>123</v>
      </c>
      <c r="G177" s="84">
        <v>1.03</v>
      </c>
      <c r="H177" s="84" t="s">
        <v>124</v>
      </c>
      <c r="I177" s="84" t="s">
        <v>125</v>
      </c>
      <c r="J177" s="84"/>
      <c r="K177" s="84" t="s">
        <v>126</v>
      </c>
      <c r="L177" s="85" t="s">
        <v>127</v>
      </c>
      <c r="M177" s="85"/>
      <c r="N177" s="85" t="s">
        <v>79</v>
      </c>
      <c r="O177" s="85"/>
      <c r="P177" s="85"/>
      <c r="Q177" s="85"/>
      <c r="R177" s="85"/>
      <c r="S177" s="85"/>
      <c r="T177" s="85"/>
      <c r="U177" s="85"/>
      <c r="V177" s="85"/>
    </row>
    <row r="178" spans="1:22" ht="18.399999999999999" customHeight="1">
      <c r="A178" s="136" t="s">
        <v>329</v>
      </c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</row>
    <row r="179" spans="1:22" ht="60">
      <c r="A179" s="80">
        <v>92</v>
      </c>
      <c r="B179" s="81">
        <v>92</v>
      </c>
      <c r="C179" s="82" t="s">
        <v>330</v>
      </c>
      <c r="D179" s="83" t="s">
        <v>130</v>
      </c>
      <c r="E179" s="84">
        <v>1050.1099999999999</v>
      </c>
      <c r="F179" s="85" t="s">
        <v>331</v>
      </c>
      <c r="G179" s="84"/>
      <c r="H179" s="84" t="s">
        <v>332</v>
      </c>
      <c r="I179" s="84" t="s">
        <v>333</v>
      </c>
      <c r="J179" s="84"/>
      <c r="K179" s="84" t="s">
        <v>334</v>
      </c>
      <c r="L179" s="85" t="s">
        <v>335</v>
      </c>
      <c r="M179" s="85"/>
      <c r="N179" s="85" t="s">
        <v>79</v>
      </c>
      <c r="O179" s="85"/>
      <c r="P179" s="85"/>
      <c r="Q179" s="85"/>
      <c r="R179" s="85"/>
      <c r="S179" s="85"/>
      <c r="T179" s="85"/>
      <c r="U179" s="85"/>
      <c r="V179" s="85"/>
    </row>
    <row r="180" spans="1:22" ht="18.399999999999999" customHeight="1">
      <c r="A180" s="136" t="s">
        <v>147</v>
      </c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</row>
    <row r="181" spans="1:22" ht="72">
      <c r="A181" s="80">
        <v>93</v>
      </c>
      <c r="B181" s="81">
        <v>93</v>
      </c>
      <c r="C181" s="82" t="s">
        <v>121</v>
      </c>
      <c r="D181" s="83" t="s">
        <v>122</v>
      </c>
      <c r="E181" s="84">
        <v>508.07</v>
      </c>
      <c r="F181" s="85" t="s">
        <v>123</v>
      </c>
      <c r="G181" s="84">
        <v>1.03</v>
      </c>
      <c r="H181" s="84" t="s">
        <v>124</v>
      </c>
      <c r="I181" s="84" t="s">
        <v>125</v>
      </c>
      <c r="J181" s="84"/>
      <c r="K181" s="84" t="s">
        <v>126</v>
      </c>
      <c r="L181" s="85" t="s">
        <v>127</v>
      </c>
      <c r="M181" s="85"/>
      <c r="N181" s="85" t="s">
        <v>79</v>
      </c>
      <c r="O181" s="85"/>
      <c r="P181" s="85"/>
      <c r="Q181" s="85"/>
      <c r="R181" s="85"/>
      <c r="S181" s="85"/>
      <c r="T181" s="85"/>
      <c r="U181" s="85"/>
      <c r="V181" s="85"/>
    </row>
    <row r="182" spans="1:22" ht="18.399999999999999" customHeight="1">
      <c r="A182" s="136" t="s">
        <v>329</v>
      </c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</row>
    <row r="183" spans="1:22" ht="60">
      <c r="A183" s="80">
        <v>94</v>
      </c>
      <c r="B183" s="81">
        <v>94</v>
      </c>
      <c r="C183" s="82" t="s">
        <v>330</v>
      </c>
      <c r="D183" s="83" t="s">
        <v>130</v>
      </c>
      <c r="E183" s="84">
        <v>1050.1099999999999</v>
      </c>
      <c r="F183" s="85" t="s">
        <v>331</v>
      </c>
      <c r="G183" s="84"/>
      <c r="H183" s="84" t="s">
        <v>332</v>
      </c>
      <c r="I183" s="84" t="s">
        <v>333</v>
      </c>
      <c r="J183" s="84"/>
      <c r="K183" s="84" t="s">
        <v>334</v>
      </c>
      <c r="L183" s="85" t="s">
        <v>335</v>
      </c>
      <c r="M183" s="85"/>
      <c r="N183" s="85" t="s">
        <v>79</v>
      </c>
      <c r="O183" s="85"/>
      <c r="P183" s="85"/>
      <c r="Q183" s="85"/>
      <c r="R183" s="85"/>
      <c r="S183" s="85"/>
      <c r="T183" s="85"/>
      <c r="U183" s="85"/>
      <c r="V183" s="85"/>
    </row>
    <row r="184" spans="1:22" ht="60">
      <c r="A184" s="80">
        <v>95</v>
      </c>
      <c r="B184" s="81">
        <v>95</v>
      </c>
      <c r="C184" s="82" t="s">
        <v>336</v>
      </c>
      <c r="D184" s="83" t="s">
        <v>337</v>
      </c>
      <c r="E184" s="84">
        <v>1170.06</v>
      </c>
      <c r="F184" s="85">
        <v>1094.5</v>
      </c>
      <c r="G184" s="84" t="s">
        <v>338</v>
      </c>
      <c r="H184" s="84" t="s">
        <v>339</v>
      </c>
      <c r="I184" s="84">
        <v>22</v>
      </c>
      <c r="J184" s="84" t="s">
        <v>340</v>
      </c>
      <c r="K184" s="84" t="s">
        <v>341</v>
      </c>
      <c r="L184" s="85">
        <v>241</v>
      </c>
      <c r="M184" s="85"/>
      <c r="N184" s="85" t="s">
        <v>79</v>
      </c>
      <c r="O184" s="85"/>
      <c r="P184" s="85"/>
      <c r="Q184" s="85"/>
      <c r="R184" s="85"/>
      <c r="S184" s="85"/>
      <c r="T184" s="85"/>
      <c r="U184" s="85"/>
      <c r="V184" s="85" t="s">
        <v>342</v>
      </c>
    </row>
    <row r="185" spans="1:22" ht="18.399999999999999" customHeight="1">
      <c r="A185" s="136" t="s">
        <v>147</v>
      </c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</row>
    <row r="186" spans="1:22" ht="72">
      <c r="A186" s="80">
        <v>96</v>
      </c>
      <c r="B186" s="81">
        <v>96</v>
      </c>
      <c r="C186" s="82" t="s">
        <v>121</v>
      </c>
      <c r="D186" s="83" t="s">
        <v>122</v>
      </c>
      <c r="E186" s="84">
        <v>508.07</v>
      </c>
      <c r="F186" s="85" t="s">
        <v>123</v>
      </c>
      <c r="G186" s="84">
        <v>1.03</v>
      </c>
      <c r="H186" s="84" t="s">
        <v>124</v>
      </c>
      <c r="I186" s="84" t="s">
        <v>125</v>
      </c>
      <c r="J186" s="84"/>
      <c r="K186" s="84" t="s">
        <v>126</v>
      </c>
      <c r="L186" s="85" t="s">
        <v>127</v>
      </c>
      <c r="M186" s="85"/>
      <c r="N186" s="85" t="s">
        <v>79</v>
      </c>
      <c r="O186" s="85"/>
      <c r="P186" s="85"/>
      <c r="Q186" s="85"/>
      <c r="R186" s="85"/>
      <c r="S186" s="85"/>
      <c r="T186" s="85"/>
      <c r="U186" s="85"/>
      <c r="V186" s="85"/>
    </row>
    <row r="187" spans="1:22" ht="18.399999999999999" customHeight="1">
      <c r="A187" s="136" t="s">
        <v>173</v>
      </c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</row>
    <row r="188" spans="1:22" ht="72">
      <c r="A188" s="80">
        <v>97</v>
      </c>
      <c r="B188" s="81">
        <v>97</v>
      </c>
      <c r="C188" s="82" t="s">
        <v>121</v>
      </c>
      <c r="D188" s="83" t="s">
        <v>229</v>
      </c>
      <c r="E188" s="84">
        <v>508.07</v>
      </c>
      <c r="F188" s="85" t="s">
        <v>123</v>
      </c>
      <c r="G188" s="84">
        <v>1.03</v>
      </c>
      <c r="H188" s="84" t="s">
        <v>230</v>
      </c>
      <c r="I188" s="84" t="s">
        <v>231</v>
      </c>
      <c r="J188" s="84"/>
      <c r="K188" s="84" t="s">
        <v>232</v>
      </c>
      <c r="L188" s="85" t="s">
        <v>233</v>
      </c>
      <c r="M188" s="85"/>
      <c r="N188" s="85" t="s">
        <v>79</v>
      </c>
      <c r="O188" s="85"/>
      <c r="P188" s="85"/>
      <c r="Q188" s="85"/>
      <c r="R188" s="85"/>
      <c r="S188" s="85"/>
      <c r="T188" s="85"/>
      <c r="U188" s="85"/>
      <c r="V188" s="85"/>
    </row>
    <row r="189" spans="1:22" ht="18.399999999999999" customHeight="1">
      <c r="A189" s="136" t="s">
        <v>184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</row>
    <row r="190" spans="1:22" ht="72">
      <c r="A190" s="80">
        <v>98</v>
      </c>
      <c r="B190" s="81">
        <v>98</v>
      </c>
      <c r="C190" s="82" t="s">
        <v>284</v>
      </c>
      <c r="D190" s="83" t="s">
        <v>191</v>
      </c>
      <c r="E190" s="84">
        <v>2250.2399999999998</v>
      </c>
      <c r="F190" s="85" t="s">
        <v>286</v>
      </c>
      <c r="G190" s="84" t="s">
        <v>287</v>
      </c>
      <c r="H190" s="84" t="s">
        <v>343</v>
      </c>
      <c r="I190" s="84" t="s">
        <v>344</v>
      </c>
      <c r="J190" s="84"/>
      <c r="K190" s="84" t="s">
        <v>345</v>
      </c>
      <c r="L190" s="85" t="s">
        <v>346</v>
      </c>
      <c r="M190" s="85"/>
      <c r="N190" s="85" t="s">
        <v>79</v>
      </c>
      <c r="O190" s="85"/>
      <c r="P190" s="85"/>
      <c r="Q190" s="85"/>
      <c r="R190" s="85"/>
      <c r="S190" s="85"/>
      <c r="T190" s="85"/>
      <c r="U190" s="85"/>
      <c r="V190" s="85"/>
    </row>
    <row r="191" spans="1:22" ht="60">
      <c r="A191" s="86">
        <v>99</v>
      </c>
      <c r="B191" s="87">
        <v>99</v>
      </c>
      <c r="C191" s="88" t="s">
        <v>347</v>
      </c>
      <c r="D191" s="89" t="s">
        <v>191</v>
      </c>
      <c r="E191" s="90">
        <v>10246.719999999999</v>
      </c>
      <c r="F191" s="91" t="s">
        <v>348</v>
      </c>
      <c r="G191" s="90" t="s">
        <v>349</v>
      </c>
      <c r="H191" s="90" t="s">
        <v>350</v>
      </c>
      <c r="I191" s="90" t="s">
        <v>351</v>
      </c>
      <c r="J191" s="90"/>
      <c r="K191" s="90" t="s">
        <v>352</v>
      </c>
      <c r="L191" s="91" t="s">
        <v>353</v>
      </c>
      <c r="M191" s="91"/>
      <c r="N191" s="91" t="s">
        <v>79</v>
      </c>
      <c r="O191" s="91"/>
      <c r="P191" s="91"/>
      <c r="Q191" s="91"/>
      <c r="R191" s="91"/>
      <c r="S191" s="91"/>
      <c r="T191" s="91"/>
      <c r="U191" s="91"/>
      <c r="V191" s="91">
        <v>2</v>
      </c>
    </row>
    <row r="192" spans="1:22" ht="19.350000000000001" customHeight="1">
      <c r="A192" s="134" t="s">
        <v>354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</row>
    <row r="193" spans="1:22" ht="18.399999999999999" customHeight="1">
      <c r="A193" s="136" t="s">
        <v>173</v>
      </c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</row>
    <row r="194" spans="1:22" ht="72">
      <c r="A194" s="80">
        <v>100</v>
      </c>
      <c r="B194" s="81">
        <v>100</v>
      </c>
      <c r="C194" s="82" t="s">
        <v>121</v>
      </c>
      <c r="D194" s="83" t="s">
        <v>229</v>
      </c>
      <c r="E194" s="84">
        <v>508.07</v>
      </c>
      <c r="F194" s="85" t="s">
        <v>123</v>
      </c>
      <c r="G194" s="84">
        <v>1.03</v>
      </c>
      <c r="H194" s="84" t="s">
        <v>230</v>
      </c>
      <c r="I194" s="84" t="s">
        <v>231</v>
      </c>
      <c r="J194" s="84"/>
      <c r="K194" s="84" t="s">
        <v>232</v>
      </c>
      <c r="L194" s="85" t="s">
        <v>233</v>
      </c>
      <c r="M194" s="85"/>
      <c r="N194" s="85" t="s">
        <v>79</v>
      </c>
      <c r="O194" s="85"/>
      <c r="P194" s="85"/>
      <c r="Q194" s="85"/>
      <c r="R194" s="85"/>
      <c r="S194" s="85"/>
      <c r="T194" s="85"/>
      <c r="U194" s="85"/>
      <c r="V194" s="85"/>
    </row>
    <row r="195" spans="1:22" ht="96">
      <c r="A195" s="80">
        <v>101</v>
      </c>
      <c r="B195" s="81">
        <v>101</v>
      </c>
      <c r="C195" s="82" t="s">
        <v>355</v>
      </c>
      <c r="D195" s="83" t="s">
        <v>356</v>
      </c>
      <c r="E195" s="84">
        <v>4468.0600000000004</v>
      </c>
      <c r="F195" s="85" t="s">
        <v>357</v>
      </c>
      <c r="G195" s="84" t="s">
        <v>358</v>
      </c>
      <c r="H195" s="84" t="s">
        <v>359</v>
      </c>
      <c r="I195" s="84" t="s">
        <v>360</v>
      </c>
      <c r="J195" s="84"/>
      <c r="K195" s="84" t="s">
        <v>361</v>
      </c>
      <c r="L195" s="85" t="s">
        <v>362</v>
      </c>
      <c r="M195" s="85"/>
      <c r="N195" s="85" t="s">
        <v>79</v>
      </c>
      <c r="O195" s="85"/>
      <c r="P195" s="85"/>
      <c r="Q195" s="85"/>
      <c r="R195" s="85"/>
      <c r="S195" s="85"/>
      <c r="T195" s="85"/>
      <c r="U195" s="85"/>
      <c r="V195" s="85"/>
    </row>
    <row r="196" spans="1:22" ht="18.399999999999999" customHeight="1">
      <c r="A196" s="136" t="s">
        <v>363</v>
      </c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</row>
    <row r="197" spans="1:22" ht="72">
      <c r="A197" s="80">
        <v>102</v>
      </c>
      <c r="B197" s="81">
        <v>102</v>
      </c>
      <c r="C197" s="82" t="s">
        <v>121</v>
      </c>
      <c r="D197" s="83" t="s">
        <v>245</v>
      </c>
      <c r="E197" s="84">
        <v>508.07</v>
      </c>
      <c r="F197" s="85" t="s">
        <v>123</v>
      </c>
      <c r="G197" s="84">
        <v>1.03</v>
      </c>
      <c r="H197" s="84" t="s">
        <v>246</v>
      </c>
      <c r="I197" s="84" t="s">
        <v>247</v>
      </c>
      <c r="J197" s="84"/>
      <c r="K197" s="84" t="s">
        <v>248</v>
      </c>
      <c r="L197" s="85" t="s">
        <v>249</v>
      </c>
      <c r="M197" s="85"/>
      <c r="N197" s="85" t="s">
        <v>79</v>
      </c>
      <c r="O197" s="85"/>
      <c r="P197" s="85"/>
      <c r="Q197" s="85"/>
      <c r="R197" s="85"/>
      <c r="S197" s="85"/>
      <c r="T197" s="85"/>
      <c r="U197" s="85"/>
      <c r="V197" s="85"/>
    </row>
    <row r="198" spans="1:22" ht="18.399999999999999" customHeight="1">
      <c r="A198" s="136" t="s">
        <v>250</v>
      </c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</row>
    <row r="199" spans="1:22" ht="72">
      <c r="A199" s="80">
        <v>103</v>
      </c>
      <c r="B199" s="81">
        <v>103</v>
      </c>
      <c r="C199" s="82" t="s">
        <v>121</v>
      </c>
      <c r="D199" s="83" t="s">
        <v>122</v>
      </c>
      <c r="E199" s="84">
        <v>508.07</v>
      </c>
      <c r="F199" s="85" t="s">
        <v>123</v>
      </c>
      <c r="G199" s="84">
        <v>1.03</v>
      </c>
      <c r="H199" s="84" t="s">
        <v>124</v>
      </c>
      <c r="I199" s="84" t="s">
        <v>125</v>
      </c>
      <c r="J199" s="84"/>
      <c r="K199" s="84" t="s">
        <v>126</v>
      </c>
      <c r="L199" s="85" t="s">
        <v>127</v>
      </c>
      <c r="M199" s="85"/>
      <c r="N199" s="85" t="s">
        <v>79</v>
      </c>
      <c r="O199" s="85"/>
      <c r="P199" s="85"/>
      <c r="Q199" s="85"/>
      <c r="R199" s="85"/>
      <c r="S199" s="85"/>
      <c r="T199" s="85"/>
      <c r="U199" s="85"/>
      <c r="V199" s="85"/>
    </row>
    <row r="200" spans="1:22" ht="84">
      <c r="A200" s="80">
        <v>104</v>
      </c>
      <c r="B200" s="81">
        <v>104</v>
      </c>
      <c r="C200" s="82" t="s">
        <v>364</v>
      </c>
      <c r="D200" s="83" t="s">
        <v>365</v>
      </c>
      <c r="E200" s="84">
        <v>3415.36</v>
      </c>
      <c r="F200" s="85" t="s">
        <v>366</v>
      </c>
      <c r="G200" s="84" t="s">
        <v>367</v>
      </c>
      <c r="H200" s="84" t="s">
        <v>368</v>
      </c>
      <c r="I200" s="84" t="s">
        <v>369</v>
      </c>
      <c r="J200" s="84">
        <v>9</v>
      </c>
      <c r="K200" s="84" t="s">
        <v>370</v>
      </c>
      <c r="L200" s="85" t="s">
        <v>371</v>
      </c>
      <c r="M200" s="85"/>
      <c r="N200" s="85" t="s">
        <v>79</v>
      </c>
      <c r="O200" s="85"/>
      <c r="P200" s="85"/>
      <c r="Q200" s="85"/>
      <c r="R200" s="85"/>
      <c r="S200" s="85"/>
      <c r="T200" s="85"/>
      <c r="U200" s="85"/>
      <c r="V200" s="85" t="s">
        <v>372</v>
      </c>
    </row>
    <row r="201" spans="1:22" ht="84">
      <c r="A201" s="80">
        <v>105</v>
      </c>
      <c r="B201" s="81">
        <v>105</v>
      </c>
      <c r="C201" s="82" t="s">
        <v>373</v>
      </c>
      <c r="D201" s="83" t="s">
        <v>374</v>
      </c>
      <c r="E201" s="84">
        <v>79.8</v>
      </c>
      <c r="F201" s="85" t="s">
        <v>375</v>
      </c>
      <c r="G201" s="84"/>
      <c r="H201" s="84">
        <v>200</v>
      </c>
      <c r="I201" s="84" t="s">
        <v>376</v>
      </c>
      <c r="J201" s="84"/>
      <c r="K201" s="84">
        <v>663</v>
      </c>
      <c r="L201" s="85" t="s">
        <v>377</v>
      </c>
      <c r="M201" s="85"/>
      <c r="N201" s="85" t="s">
        <v>89</v>
      </c>
      <c r="O201" s="85"/>
      <c r="P201" s="85"/>
      <c r="Q201" s="85"/>
      <c r="R201" s="85"/>
      <c r="S201" s="85"/>
      <c r="T201" s="85"/>
      <c r="U201" s="85"/>
      <c r="V201" s="85"/>
    </row>
    <row r="202" spans="1:22" ht="84">
      <c r="A202" s="80">
        <v>106</v>
      </c>
      <c r="B202" s="81">
        <v>106</v>
      </c>
      <c r="C202" s="82" t="s">
        <v>378</v>
      </c>
      <c r="D202" s="83" t="s">
        <v>139</v>
      </c>
      <c r="E202" s="84">
        <v>68</v>
      </c>
      <c r="F202" s="85" t="s">
        <v>379</v>
      </c>
      <c r="G202" s="84"/>
      <c r="H202" s="84">
        <v>68</v>
      </c>
      <c r="I202" s="84" t="s">
        <v>379</v>
      </c>
      <c r="J202" s="84"/>
      <c r="K202" s="84">
        <v>188</v>
      </c>
      <c r="L202" s="85" t="s">
        <v>380</v>
      </c>
      <c r="M202" s="85"/>
      <c r="N202" s="85" t="s">
        <v>89</v>
      </c>
      <c r="O202" s="85"/>
      <c r="P202" s="85"/>
      <c r="Q202" s="85"/>
      <c r="R202" s="85"/>
      <c r="S202" s="85"/>
      <c r="T202" s="85"/>
      <c r="U202" s="85"/>
      <c r="V202" s="85"/>
    </row>
    <row r="203" spans="1:22" ht="18.399999999999999" customHeight="1">
      <c r="A203" s="136" t="s">
        <v>381</v>
      </c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</row>
    <row r="204" spans="1:22" ht="96">
      <c r="A204" s="80">
        <v>107</v>
      </c>
      <c r="B204" s="81">
        <v>107</v>
      </c>
      <c r="C204" s="82" t="s">
        <v>292</v>
      </c>
      <c r="D204" s="83" t="s">
        <v>356</v>
      </c>
      <c r="E204" s="84">
        <v>2435.67</v>
      </c>
      <c r="F204" s="85" t="s">
        <v>293</v>
      </c>
      <c r="G204" s="84" t="s">
        <v>294</v>
      </c>
      <c r="H204" s="84" t="s">
        <v>382</v>
      </c>
      <c r="I204" s="84" t="s">
        <v>383</v>
      </c>
      <c r="J204" s="84"/>
      <c r="K204" s="84" t="s">
        <v>384</v>
      </c>
      <c r="L204" s="85" t="s">
        <v>385</v>
      </c>
      <c r="M204" s="85"/>
      <c r="N204" s="85" t="s">
        <v>79</v>
      </c>
      <c r="O204" s="85"/>
      <c r="P204" s="85"/>
      <c r="Q204" s="85"/>
      <c r="R204" s="85"/>
      <c r="S204" s="85"/>
      <c r="T204" s="85"/>
      <c r="U204" s="85"/>
      <c r="V204" s="85">
        <v>1</v>
      </c>
    </row>
    <row r="205" spans="1:22" ht="72">
      <c r="A205" s="80">
        <v>108</v>
      </c>
      <c r="B205" s="81">
        <v>108</v>
      </c>
      <c r="C205" s="82" t="s">
        <v>203</v>
      </c>
      <c r="D205" s="83" t="s">
        <v>168</v>
      </c>
      <c r="E205" s="84">
        <v>1010.59</v>
      </c>
      <c r="F205" s="85" t="s">
        <v>204</v>
      </c>
      <c r="G205" s="84">
        <v>5.16</v>
      </c>
      <c r="H205" s="84" t="s">
        <v>386</v>
      </c>
      <c r="I205" s="84" t="s">
        <v>387</v>
      </c>
      <c r="J205" s="84">
        <v>10</v>
      </c>
      <c r="K205" s="84" t="s">
        <v>388</v>
      </c>
      <c r="L205" s="85" t="s">
        <v>389</v>
      </c>
      <c r="M205" s="85"/>
      <c r="N205" s="85" t="s">
        <v>79</v>
      </c>
      <c r="O205" s="85"/>
      <c r="P205" s="85"/>
      <c r="Q205" s="85"/>
      <c r="R205" s="85"/>
      <c r="S205" s="85"/>
      <c r="T205" s="85"/>
      <c r="U205" s="85"/>
      <c r="V205" s="85">
        <v>57</v>
      </c>
    </row>
    <row r="206" spans="1:22" ht="48">
      <c r="A206" s="80">
        <v>109</v>
      </c>
      <c r="B206" s="81">
        <v>109</v>
      </c>
      <c r="C206" s="82" t="s">
        <v>390</v>
      </c>
      <c r="D206" s="83" t="s">
        <v>168</v>
      </c>
      <c r="E206" s="84">
        <v>43.5</v>
      </c>
      <c r="F206" s="85" t="s">
        <v>391</v>
      </c>
      <c r="G206" s="84"/>
      <c r="H206" s="84">
        <v>87</v>
      </c>
      <c r="I206" s="84" t="s">
        <v>392</v>
      </c>
      <c r="J206" s="84"/>
      <c r="K206" s="84">
        <v>233</v>
      </c>
      <c r="L206" s="85" t="s">
        <v>393</v>
      </c>
      <c r="M206" s="85"/>
      <c r="N206" s="85" t="s">
        <v>89</v>
      </c>
      <c r="O206" s="85"/>
      <c r="P206" s="85"/>
      <c r="Q206" s="85"/>
      <c r="R206" s="85"/>
      <c r="S206" s="85"/>
      <c r="T206" s="85"/>
      <c r="U206" s="85"/>
      <c r="V206" s="85"/>
    </row>
    <row r="207" spans="1:22" ht="48">
      <c r="A207" s="80">
        <v>110</v>
      </c>
      <c r="B207" s="81">
        <v>110</v>
      </c>
      <c r="C207" s="82" t="s">
        <v>394</v>
      </c>
      <c r="D207" s="83" t="s">
        <v>139</v>
      </c>
      <c r="E207" s="84">
        <v>18.600000000000001</v>
      </c>
      <c r="F207" s="85" t="s">
        <v>395</v>
      </c>
      <c r="G207" s="84"/>
      <c r="H207" s="84">
        <v>19</v>
      </c>
      <c r="I207" s="84" t="s">
        <v>396</v>
      </c>
      <c r="J207" s="84"/>
      <c r="K207" s="84">
        <v>34</v>
      </c>
      <c r="L207" s="85" t="s">
        <v>397</v>
      </c>
      <c r="M207" s="85"/>
      <c r="N207" s="85" t="s">
        <v>89</v>
      </c>
      <c r="O207" s="85"/>
      <c r="P207" s="85"/>
      <c r="Q207" s="85"/>
      <c r="R207" s="85"/>
      <c r="S207" s="85"/>
      <c r="T207" s="85"/>
      <c r="U207" s="85"/>
      <c r="V207" s="85"/>
    </row>
    <row r="208" spans="1:22" ht="72">
      <c r="A208" s="80">
        <v>111</v>
      </c>
      <c r="B208" s="81">
        <v>111</v>
      </c>
      <c r="C208" s="82" t="s">
        <v>398</v>
      </c>
      <c r="D208" s="83" t="s">
        <v>315</v>
      </c>
      <c r="E208" s="84">
        <v>50.3</v>
      </c>
      <c r="F208" s="85" t="s">
        <v>399</v>
      </c>
      <c r="G208" s="84"/>
      <c r="H208" s="84">
        <v>5</v>
      </c>
      <c r="I208" s="84" t="s">
        <v>114</v>
      </c>
      <c r="J208" s="84"/>
      <c r="K208" s="84">
        <v>13</v>
      </c>
      <c r="L208" s="85" t="s">
        <v>182</v>
      </c>
      <c r="M208" s="85"/>
      <c r="N208" s="85" t="s">
        <v>89</v>
      </c>
      <c r="O208" s="85"/>
      <c r="P208" s="85"/>
      <c r="Q208" s="85"/>
      <c r="R208" s="85"/>
      <c r="S208" s="85"/>
      <c r="T208" s="85"/>
      <c r="U208" s="85"/>
      <c r="V208" s="85"/>
    </row>
    <row r="209" spans="1:22" ht="18.399999999999999" customHeight="1">
      <c r="A209" s="136" t="s">
        <v>157</v>
      </c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</row>
    <row r="210" spans="1:22" ht="72">
      <c r="A210" s="80">
        <v>112</v>
      </c>
      <c r="B210" s="81">
        <v>112</v>
      </c>
      <c r="C210" s="82" t="s">
        <v>121</v>
      </c>
      <c r="D210" s="83" t="s">
        <v>400</v>
      </c>
      <c r="E210" s="84">
        <v>508.07</v>
      </c>
      <c r="F210" s="85" t="s">
        <v>123</v>
      </c>
      <c r="G210" s="84">
        <v>1.03</v>
      </c>
      <c r="H210" s="84" t="s">
        <v>401</v>
      </c>
      <c r="I210" s="84" t="s">
        <v>402</v>
      </c>
      <c r="J210" s="84"/>
      <c r="K210" s="84" t="s">
        <v>403</v>
      </c>
      <c r="L210" s="85" t="s">
        <v>404</v>
      </c>
      <c r="M210" s="85"/>
      <c r="N210" s="85" t="s">
        <v>79</v>
      </c>
      <c r="O210" s="85"/>
      <c r="P210" s="85"/>
      <c r="Q210" s="85"/>
      <c r="R210" s="85"/>
      <c r="S210" s="85"/>
      <c r="T210" s="85"/>
      <c r="U210" s="85"/>
      <c r="V210" s="85">
        <v>1</v>
      </c>
    </row>
    <row r="211" spans="1:22" ht="18.399999999999999" customHeight="1">
      <c r="A211" s="136" t="s">
        <v>189</v>
      </c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</row>
    <row r="212" spans="1:22" ht="120">
      <c r="A212" s="80">
        <v>113</v>
      </c>
      <c r="B212" s="81">
        <v>113</v>
      </c>
      <c r="C212" s="82" t="s">
        <v>405</v>
      </c>
      <c r="D212" s="83" t="s">
        <v>229</v>
      </c>
      <c r="E212" s="84">
        <v>2285.15</v>
      </c>
      <c r="F212" s="85" t="s">
        <v>406</v>
      </c>
      <c r="G212" s="84">
        <v>75.52</v>
      </c>
      <c r="H212" s="84" t="s">
        <v>407</v>
      </c>
      <c r="I212" s="84" t="s">
        <v>408</v>
      </c>
      <c r="J212" s="84">
        <v>2</v>
      </c>
      <c r="K212" s="84" t="s">
        <v>409</v>
      </c>
      <c r="L212" s="85" t="s">
        <v>410</v>
      </c>
      <c r="M212" s="85"/>
      <c r="N212" s="85" t="s">
        <v>79</v>
      </c>
      <c r="O212" s="85"/>
      <c r="P212" s="85"/>
      <c r="Q212" s="85"/>
      <c r="R212" s="85"/>
      <c r="S212" s="85"/>
      <c r="T212" s="85"/>
      <c r="U212" s="85"/>
      <c r="V212" s="85">
        <v>12</v>
      </c>
    </row>
    <row r="213" spans="1:22" ht="36">
      <c r="A213" s="80">
        <v>114</v>
      </c>
      <c r="B213" s="81">
        <v>114</v>
      </c>
      <c r="C213" s="82" t="s">
        <v>197</v>
      </c>
      <c r="D213" s="83" t="s">
        <v>411</v>
      </c>
      <c r="E213" s="84">
        <v>13.88</v>
      </c>
      <c r="F213" s="85" t="s">
        <v>198</v>
      </c>
      <c r="G213" s="84"/>
      <c r="H213" s="84">
        <v>42</v>
      </c>
      <c r="I213" s="84" t="s">
        <v>412</v>
      </c>
      <c r="J213" s="84"/>
      <c r="K213" s="84">
        <v>96</v>
      </c>
      <c r="L213" s="85" t="s">
        <v>413</v>
      </c>
      <c r="M213" s="85"/>
      <c r="N213" s="85" t="s">
        <v>89</v>
      </c>
      <c r="O213" s="85"/>
      <c r="P213" s="85"/>
      <c r="Q213" s="85"/>
      <c r="R213" s="85"/>
      <c r="S213" s="85"/>
      <c r="T213" s="85"/>
      <c r="U213" s="85"/>
      <c r="V213" s="85"/>
    </row>
    <row r="214" spans="1:22" ht="60">
      <c r="A214" s="80">
        <v>115</v>
      </c>
      <c r="B214" s="81">
        <v>115</v>
      </c>
      <c r="C214" s="82" t="s">
        <v>90</v>
      </c>
      <c r="D214" s="83" t="s">
        <v>168</v>
      </c>
      <c r="E214" s="84">
        <v>12.46</v>
      </c>
      <c r="F214" s="85" t="s">
        <v>92</v>
      </c>
      <c r="G214" s="84"/>
      <c r="H214" s="84">
        <v>25</v>
      </c>
      <c r="I214" s="84" t="s">
        <v>93</v>
      </c>
      <c r="J214" s="84"/>
      <c r="K214" s="84">
        <v>58</v>
      </c>
      <c r="L214" s="85" t="s">
        <v>94</v>
      </c>
      <c r="M214" s="85"/>
      <c r="N214" s="85" t="s">
        <v>89</v>
      </c>
      <c r="O214" s="85"/>
      <c r="P214" s="85"/>
      <c r="Q214" s="85"/>
      <c r="R214" s="85"/>
      <c r="S214" s="85"/>
      <c r="T214" s="85"/>
      <c r="U214" s="85"/>
      <c r="V214" s="85"/>
    </row>
    <row r="215" spans="1:22" ht="48">
      <c r="A215" s="80">
        <v>116</v>
      </c>
      <c r="B215" s="81">
        <v>116</v>
      </c>
      <c r="C215" s="82" t="s">
        <v>138</v>
      </c>
      <c r="D215" s="83" t="s">
        <v>168</v>
      </c>
      <c r="E215" s="84">
        <v>2.4500000000000002</v>
      </c>
      <c r="F215" s="85" t="s">
        <v>140</v>
      </c>
      <c r="G215" s="84"/>
      <c r="H215" s="84">
        <v>5</v>
      </c>
      <c r="I215" s="84" t="s">
        <v>114</v>
      </c>
      <c r="J215" s="84"/>
      <c r="K215" s="84">
        <v>12</v>
      </c>
      <c r="L215" s="85" t="s">
        <v>201</v>
      </c>
      <c r="M215" s="85"/>
      <c r="N215" s="85" t="s">
        <v>89</v>
      </c>
      <c r="O215" s="85"/>
      <c r="P215" s="85"/>
      <c r="Q215" s="85"/>
      <c r="R215" s="85"/>
      <c r="S215" s="85"/>
      <c r="T215" s="85"/>
      <c r="U215" s="85"/>
      <c r="V215" s="85"/>
    </row>
    <row r="216" spans="1:22" ht="18.399999999999999" customHeight="1">
      <c r="A216" s="136" t="s">
        <v>414</v>
      </c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</row>
    <row r="217" spans="1:22" ht="72">
      <c r="A217" s="80">
        <v>117</v>
      </c>
      <c r="B217" s="81">
        <v>117</v>
      </c>
      <c r="C217" s="82" t="s">
        <v>174</v>
      </c>
      <c r="D217" s="83" t="s">
        <v>176</v>
      </c>
      <c r="E217" s="84">
        <v>15810.14</v>
      </c>
      <c r="F217" s="85" t="s">
        <v>98</v>
      </c>
      <c r="G217" s="84">
        <v>195.41</v>
      </c>
      <c r="H217" s="84" t="s">
        <v>177</v>
      </c>
      <c r="I217" s="84" t="s">
        <v>178</v>
      </c>
      <c r="J217" s="84"/>
      <c r="K217" s="84" t="s">
        <v>179</v>
      </c>
      <c r="L217" s="85" t="s">
        <v>180</v>
      </c>
      <c r="M217" s="85"/>
      <c r="N217" s="85" t="s">
        <v>79</v>
      </c>
      <c r="O217" s="85"/>
      <c r="P217" s="85"/>
      <c r="Q217" s="85"/>
      <c r="R217" s="85"/>
      <c r="S217" s="85"/>
      <c r="T217" s="85"/>
      <c r="U217" s="85"/>
      <c r="V217" s="85">
        <v>1</v>
      </c>
    </row>
    <row r="218" spans="1:22" ht="48">
      <c r="A218" s="80">
        <v>118</v>
      </c>
      <c r="B218" s="81">
        <v>118</v>
      </c>
      <c r="C218" s="82" t="s">
        <v>101</v>
      </c>
      <c r="D218" s="83" t="s">
        <v>415</v>
      </c>
      <c r="E218" s="84">
        <v>26.3</v>
      </c>
      <c r="F218" s="85" t="s">
        <v>103</v>
      </c>
      <c r="G218" s="84"/>
      <c r="H218" s="84">
        <v>16</v>
      </c>
      <c r="I218" s="84" t="s">
        <v>416</v>
      </c>
      <c r="J218" s="84"/>
      <c r="K218" s="84">
        <v>72</v>
      </c>
      <c r="L218" s="85" t="s">
        <v>417</v>
      </c>
      <c r="M218" s="85"/>
      <c r="N218" s="85" t="s">
        <v>89</v>
      </c>
      <c r="O218" s="85"/>
      <c r="P218" s="85"/>
      <c r="Q218" s="85"/>
      <c r="R218" s="85"/>
      <c r="S218" s="85"/>
      <c r="T218" s="85"/>
      <c r="U218" s="85"/>
      <c r="V218" s="85"/>
    </row>
    <row r="219" spans="1:22" ht="72">
      <c r="A219" s="80">
        <v>119</v>
      </c>
      <c r="B219" s="81">
        <v>119</v>
      </c>
      <c r="C219" s="82" t="s">
        <v>418</v>
      </c>
      <c r="D219" s="83" t="s">
        <v>419</v>
      </c>
      <c r="E219" s="84">
        <v>78.430000000000007</v>
      </c>
      <c r="F219" s="85">
        <v>69.02</v>
      </c>
      <c r="G219" s="84" t="s">
        <v>420</v>
      </c>
      <c r="H219" s="84" t="s">
        <v>421</v>
      </c>
      <c r="I219" s="84">
        <v>120</v>
      </c>
      <c r="J219" s="84" t="s">
        <v>422</v>
      </c>
      <c r="K219" s="84" t="s">
        <v>423</v>
      </c>
      <c r="L219" s="85">
        <v>1315</v>
      </c>
      <c r="M219" s="85"/>
      <c r="N219" s="85" t="s">
        <v>79</v>
      </c>
      <c r="O219" s="85"/>
      <c r="P219" s="85"/>
      <c r="Q219" s="85"/>
      <c r="R219" s="85"/>
      <c r="S219" s="85"/>
      <c r="T219" s="85"/>
      <c r="U219" s="85"/>
      <c r="V219" s="85" t="s">
        <v>424</v>
      </c>
    </row>
    <row r="220" spans="1:22" ht="18.399999999999999" customHeight="1">
      <c r="A220" s="136" t="s">
        <v>147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</row>
    <row r="221" spans="1:22" ht="72">
      <c r="A221" s="80">
        <v>120</v>
      </c>
      <c r="B221" s="81">
        <v>120</v>
      </c>
      <c r="C221" s="82" t="s">
        <v>251</v>
      </c>
      <c r="D221" s="83" t="s">
        <v>252</v>
      </c>
      <c r="E221" s="84">
        <v>5.36</v>
      </c>
      <c r="F221" s="85">
        <v>2.16</v>
      </c>
      <c r="G221" s="84" t="s">
        <v>253</v>
      </c>
      <c r="H221" s="84" t="s">
        <v>254</v>
      </c>
      <c r="I221" s="84">
        <v>216</v>
      </c>
      <c r="J221" s="84" t="s">
        <v>255</v>
      </c>
      <c r="K221" s="84" t="s">
        <v>256</v>
      </c>
      <c r="L221" s="85">
        <v>2377</v>
      </c>
      <c r="M221" s="85"/>
      <c r="N221" s="85" t="s">
        <v>79</v>
      </c>
      <c r="O221" s="85"/>
      <c r="P221" s="85"/>
      <c r="Q221" s="85"/>
      <c r="R221" s="85"/>
      <c r="S221" s="85"/>
      <c r="T221" s="85"/>
      <c r="U221" s="85"/>
      <c r="V221" s="85" t="s">
        <v>257</v>
      </c>
    </row>
    <row r="222" spans="1:22" ht="36">
      <c r="A222" s="80">
        <v>121</v>
      </c>
      <c r="B222" s="81">
        <v>121</v>
      </c>
      <c r="C222" s="82" t="s">
        <v>258</v>
      </c>
      <c r="D222" s="83" t="s">
        <v>259</v>
      </c>
      <c r="E222" s="84">
        <v>11011</v>
      </c>
      <c r="F222" s="85" t="s">
        <v>260</v>
      </c>
      <c r="G222" s="84"/>
      <c r="H222" s="84">
        <v>110</v>
      </c>
      <c r="I222" s="84" t="s">
        <v>261</v>
      </c>
      <c r="J222" s="84"/>
      <c r="K222" s="84">
        <v>31</v>
      </c>
      <c r="L222" s="85" t="s">
        <v>262</v>
      </c>
      <c r="M222" s="85"/>
      <c r="N222" s="85" t="s">
        <v>89</v>
      </c>
      <c r="O222" s="85"/>
      <c r="P222" s="85"/>
      <c r="Q222" s="85"/>
      <c r="R222" s="85"/>
      <c r="S222" s="85"/>
      <c r="T222" s="85"/>
      <c r="U222" s="85"/>
      <c r="V222" s="85"/>
    </row>
    <row r="223" spans="1:22" ht="72">
      <c r="A223" s="80">
        <v>122</v>
      </c>
      <c r="B223" s="81">
        <v>122</v>
      </c>
      <c r="C223" s="82" t="s">
        <v>121</v>
      </c>
      <c r="D223" s="83" t="s">
        <v>245</v>
      </c>
      <c r="E223" s="84">
        <v>508.07</v>
      </c>
      <c r="F223" s="85" t="s">
        <v>123</v>
      </c>
      <c r="G223" s="84">
        <v>1.03</v>
      </c>
      <c r="H223" s="84" t="s">
        <v>246</v>
      </c>
      <c r="I223" s="84" t="s">
        <v>247</v>
      </c>
      <c r="J223" s="84"/>
      <c r="K223" s="84" t="s">
        <v>248</v>
      </c>
      <c r="L223" s="85" t="s">
        <v>249</v>
      </c>
      <c r="M223" s="85"/>
      <c r="N223" s="85" t="s">
        <v>79</v>
      </c>
      <c r="O223" s="85"/>
      <c r="P223" s="85"/>
      <c r="Q223" s="85"/>
      <c r="R223" s="85"/>
      <c r="S223" s="85"/>
      <c r="T223" s="85"/>
      <c r="U223" s="85"/>
      <c r="V223" s="85"/>
    </row>
    <row r="224" spans="1:22" ht="18.399999999999999" customHeight="1">
      <c r="A224" s="136" t="s">
        <v>147</v>
      </c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</row>
    <row r="225" spans="1:22" ht="72">
      <c r="A225" s="80">
        <v>123</v>
      </c>
      <c r="B225" s="81">
        <v>123</v>
      </c>
      <c r="C225" s="82" t="s">
        <v>418</v>
      </c>
      <c r="D225" s="83" t="s">
        <v>425</v>
      </c>
      <c r="E225" s="84">
        <v>78.430000000000007</v>
      </c>
      <c r="F225" s="85">
        <v>69.02</v>
      </c>
      <c r="G225" s="84" t="s">
        <v>420</v>
      </c>
      <c r="H225" s="84" t="s">
        <v>426</v>
      </c>
      <c r="I225" s="84">
        <v>99</v>
      </c>
      <c r="J225" s="84" t="s">
        <v>427</v>
      </c>
      <c r="K225" s="84" t="s">
        <v>428</v>
      </c>
      <c r="L225" s="85">
        <v>1096</v>
      </c>
      <c r="M225" s="85"/>
      <c r="N225" s="85" t="s">
        <v>79</v>
      </c>
      <c r="O225" s="85"/>
      <c r="P225" s="85"/>
      <c r="Q225" s="85"/>
      <c r="R225" s="85"/>
      <c r="S225" s="85"/>
      <c r="T225" s="85"/>
      <c r="U225" s="85"/>
      <c r="V225" s="85" t="s">
        <v>429</v>
      </c>
    </row>
    <row r="226" spans="1:22" ht="18.399999999999999" customHeight="1">
      <c r="A226" s="136" t="s">
        <v>228</v>
      </c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</row>
    <row r="227" spans="1:22" ht="72">
      <c r="A227" s="86">
        <v>124</v>
      </c>
      <c r="B227" s="87">
        <v>124</v>
      </c>
      <c r="C227" s="88" t="s">
        <v>121</v>
      </c>
      <c r="D227" s="89" t="s">
        <v>122</v>
      </c>
      <c r="E227" s="90">
        <v>508.07</v>
      </c>
      <c r="F227" s="91" t="s">
        <v>123</v>
      </c>
      <c r="G227" s="90">
        <v>1.03</v>
      </c>
      <c r="H227" s="90" t="s">
        <v>124</v>
      </c>
      <c r="I227" s="90" t="s">
        <v>125</v>
      </c>
      <c r="J227" s="90"/>
      <c r="K227" s="90" t="s">
        <v>126</v>
      </c>
      <c r="L227" s="91" t="s">
        <v>127</v>
      </c>
      <c r="M227" s="91"/>
      <c r="N227" s="91" t="s">
        <v>79</v>
      </c>
      <c r="O227" s="91"/>
      <c r="P227" s="91"/>
      <c r="Q227" s="91"/>
      <c r="R227" s="91"/>
      <c r="S227" s="91"/>
      <c r="T227" s="91"/>
      <c r="U227" s="91"/>
      <c r="V227" s="91"/>
    </row>
    <row r="228" spans="1:22" ht="19.350000000000001" customHeight="1">
      <c r="A228" s="134" t="s">
        <v>430</v>
      </c>
      <c r="B228" s="135"/>
      <c r="C228" s="135"/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</row>
    <row r="229" spans="1:22" ht="18.399999999999999" customHeight="1">
      <c r="A229" s="136" t="s">
        <v>431</v>
      </c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</row>
    <row r="230" spans="1:22" ht="60">
      <c r="A230" s="80">
        <v>125</v>
      </c>
      <c r="B230" s="81">
        <v>125</v>
      </c>
      <c r="C230" s="82" t="s">
        <v>432</v>
      </c>
      <c r="D230" s="83" t="s">
        <v>130</v>
      </c>
      <c r="E230" s="84">
        <v>1010.59</v>
      </c>
      <c r="F230" s="85" t="s">
        <v>204</v>
      </c>
      <c r="G230" s="84">
        <v>5.16</v>
      </c>
      <c r="H230" s="84" t="s">
        <v>205</v>
      </c>
      <c r="I230" s="84" t="s">
        <v>206</v>
      </c>
      <c r="J230" s="84"/>
      <c r="K230" s="84" t="s">
        <v>207</v>
      </c>
      <c r="L230" s="85" t="s">
        <v>208</v>
      </c>
      <c r="M230" s="85"/>
      <c r="N230" s="85" t="s">
        <v>79</v>
      </c>
      <c r="O230" s="85"/>
      <c r="P230" s="85"/>
      <c r="Q230" s="85"/>
      <c r="R230" s="85"/>
      <c r="S230" s="85"/>
      <c r="T230" s="85"/>
      <c r="U230" s="85"/>
      <c r="V230" s="85">
        <v>1</v>
      </c>
    </row>
    <row r="231" spans="1:22" ht="18.399999999999999" customHeight="1">
      <c r="A231" s="136" t="s">
        <v>433</v>
      </c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</row>
    <row r="232" spans="1:22" ht="120">
      <c r="A232" s="80">
        <v>126</v>
      </c>
      <c r="B232" s="81">
        <v>126</v>
      </c>
      <c r="C232" s="82" t="s">
        <v>405</v>
      </c>
      <c r="D232" s="83" t="s">
        <v>434</v>
      </c>
      <c r="E232" s="84">
        <v>2285.15</v>
      </c>
      <c r="F232" s="85" t="s">
        <v>406</v>
      </c>
      <c r="G232" s="84">
        <v>75.52</v>
      </c>
      <c r="H232" s="84" t="s">
        <v>435</v>
      </c>
      <c r="I232" s="84" t="s">
        <v>436</v>
      </c>
      <c r="J232" s="84">
        <v>3</v>
      </c>
      <c r="K232" s="84" t="s">
        <v>437</v>
      </c>
      <c r="L232" s="85" t="s">
        <v>438</v>
      </c>
      <c r="M232" s="85"/>
      <c r="N232" s="85" t="s">
        <v>79</v>
      </c>
      <c r="O232" s="85"/>
      <c r="P232" s="85"/>
      <c r="Q232" s="85"/>
      <c r="R232" s="85"/>
      <c r="S232" s="85"/>
      <c r="T232" s="85"/>
      <c r="U232" s="85"/>
      <c r="V232" s="85">
        <v>16</v>
      </c>
    </row>
    <row r="233" spans="1:22" ht="36">
      <c r="A233" s="80">
        <v>127</v>
      </c>
      <c r="B233" s="81">
        <v>127</v>
      </c>
      <c r="C233" s="82" t="s">
        <v>197</v>
      </c>
      <c r="D233" s="83" t="s">
        <v>439</v>
      </c>
      <c r="E233" s="84">
        <v>13.88</v>
      </c>
      <c r="F233" s="85" t="s">
        <v>198</v>
      </c>
      <c r="G233" s="84"/>
      <c r="H233" s="84">
        <v>56</v>
      </c>
      <c r="I233" s="84" t="s">
        <v>440</v>
      </c>
      <c r="J233" s="84"/>
      <c r="K233" s="84">
        <v>128</v>
      </c>
      <c r="L233" s="85" t="s">
        <v>441</v>
      </c>
      <c r="M233" s="85"/>
      <c r="N233" s="85" t="s">
        <v>89</v>
      </c>
      <c r="O233" s="85"/>
      <c r="P233" s="85"/>
      <c r="Q233" s="85"/>
      <c r="R233" s="85"/>
      <c r="S233" s="85"/>
      <c r="T233" s="85"/>
      <c r="U233" s="85"/>
      <c r="V233" s="85"/>
    </row>
    <row r="234" spans="1:22" ht="60">
      <c r="A234" s="80">
        <v>128</v>
      </c>
      <c r="B234" s="81">
        <v>128</v>
      </c>
      <c r="C234" s="82" t="s">
        <v>90</v>
      </c>
      <c r="D234" s="83" t="s">
        <v>168</v>
      </c>
      <c r="E234" s="84">
        <v>12.46</v>
      </c>
      <c r="F234" s="85" t="s">
        <v>92</v>
      </c>
      <c r="G234" s="84"/>
      <c r="H234" s="84">
        <v>25</v>
      </c>
      <c r="I234" s="84" t="s">
        <v>93</v>
      </c>
      <c r="J234" s="84"/>
      <c r="K234" s="84">
        <v>58</v>
      </c>
      <c r="L234" s="85" t="s">
        <v>94</v>
      </c>
      <c r="M234" s="85"/>
      <c r="N234" s="85" t="s">
        <v>89</v>
      </c>
      <c r="O234" s="85"/>
      <c r="P234" s="85"/>
      <c r="Q234" s="85"/>
      <c r="R234" s="85"/>
      <c r="S234" s="85"/>
      <c r="T234" s="85"/>
      <c r="U234" s="85"/>
      <c r="V234" s="85"/>
    </row>
    <row r="235" spans="1:22" ht="48">
      <c r="A235" s="80">
        <v>129</v>
      </c>
      <c r="B235" s="81">
        <v>129</v>
      </c>
      <c r="C235" s="82" t="s">
        <v>138</v>
      </c>
      <c r="D235" s="83" t="s">
        <v>168</v>
      </c>
      <c r="E235" s="84">
        <v>2.4500000000000002</v>
      </c>
      <c r="F235" s="85" t="s">
        <v>140</v>
      </c>
      <c r="G235" s="84"/>
      <c r="H235" s="84">
        <v>5</v>
      </c>
      <c r="I235" s="84" t="s">
        <v>114</v>
      </c>
      <c r="J235" s="84"/>
      <c r="K235" s="84">
        <v>12</v>
      </c>
      <c r="L235" s="85" t="s">
        <v>201</v>
      </c>
      <c r="M235" s="85"/>
      <c r="N235" s="85" t="s">
        <v>89</v>
      </c>
      <c r="O235" s="85"/>
      <c r="P235" s="85"/>
      <c r="Q235" s="85"/>
      <c r="R235" s="85"/>
      <c r="S235" s="85"/>
      <c r="T235" s="85"/>
      <c r="U235" s="85"/>
      <c r="V235" s="85"/>
    </row>
    <row r="236" spans="1:22" ht="18.399999999999999" customHeight="1">
      <c r="A236" s="136" t="s">
        <v>184</v>
      </c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</row>
    <row r="237" spans="1:22" ht="72">
      <c r="A237" s="80">
        <v>130</v>
      </c>
      <c r="B237" s="81">
        <v>130</v>
      </c>
      <c r="C237" s="82" t="s">
        <v>284</v>
      </c>
      <c r="D237" s="83" t="s">
        <v>191</v>
      </c>
      <c r="E237" s="84">
        <v>2250.2399999999998</v>
      </c>
      <c r="F237" s="85" t="s">
        <v>286</v>
      </c>
      <c r="G237" s="84" t="s">
        <v>287</v>
      </c>
      <c r="H237" s="84" t="s">
        <v>343</v>
      </c>
      <c r="I237" s="84" t="s">
        <v>344</v>
      </c>
      <c r="J237" s="84"/>
      <c r="K237" s="84" t="s">
        <v>345</v>
      </c>
      <c r="L237" s="85" t="s">
        <v>346</v>
      </c>
      <c r="M237" s="85"/>
      <c r="N237" s="85" t="s">
        <v>79</v>
      </c>
      <c r="O237" s="85"/>
      <c r="P237" s="85"/>
      <c r="Q237" s="85"/>
      <c r="R237" s="85"/>
      <c r="S237" s="85"/>
      <c r="T237" s="85"/>
      <c r="U237" s="85"/>
      <c r="V237" s="85"/>
    </row>
    <row r="238" spans="1:22" ht="18.399999999999999" customHeight="1">
      <c r="A238" s="136" t="s">
        <v>147</v>
      </c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</row>
    <row r="239" spans="1:22" ht="72">
      <c r="A239" s="80">
        <v>131</v>
      </c>
      <c r="B239" s="81">
        <v>131</v>
      </c>
      <c r="C239" s="82" t="s">
        <v>121</v>
      </c>
      <c r="D239" s="83" t="s">
        <v>245</v>
      </c>
      <c r="E239" s="84">
        <v>508.07</v>
      </c>
      <c r="F239" s="85" t="s">
        <v>123</v>
      </c>
      <c r="G239" s="84">
        <v>1.03</v>
      </c>
      <c r="H239" s="84" t="s">
        <v>246</v>
      </c>
      <c r="I239" s="84" t="s">
        <v>247</v>
      </c>
      <c r="J239" s="84"/>
      <c r="K239" s="84" t="s">
        <v>248</v>
      </c>
      <c r="L239" s="85" t="s">
        <v>249</v>
      </c>
      <c r="M239" s="85"/>
      <c r="N239" s="85" t="s">
        <v>79</v>
      </c>
      <c r="O239" s="85"/>
      <c r="P239" s="85"/>
      <c r="Q239" s="85"/>
      <c r="R239" s="85"/>
      <c r="S239" s="85"/>
      <c r="T239" s="85"/>
      <c r="U239" s="85"/>
      <c r="V239" s="85"/>
    </row>
    <row r="240" spans="1:22" ht="18.399999999999999" customHeight="1">
      <c r="A240" s="136" t="s">
        <v>184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</row>
    <row r="241" spans="1:22" ht="120">
      <c r="A241" s="80">
        <v>132</v>
      </c>
      <c r="B241" s="81">
        <v>132</v>
      </c>
      <c r="C241" s="82" t="s">
        <v>405</v>
      </c>
      <c r="D241" s="83" t="s">
        <v>229</v>
      </c>
      <c r="E241" s="84">
        <v>2285.15</v>
      </c>
      <c r="F241" s="85" t="s">
        <v>406</v>
      </c>
      <c r="G241" s="84">
        <v>75.52</v>
      </c>
      <c r="H241" s="84" t="s">
        <v>407</v>
      </c>
      <c r="I241" s="84" t="s">
        <v>408</v>
      </c>
      <c r="J241" s="84">
        <v>2</v>
      </c>
      <c r="K241" s="84" t="s">
        <v>409</v>
      </c>
      <c r="L241" s="85" t="s">
        <v>410</v>
      </c>
      <c r="M241" s="85"/>
      <c r="N241" s="85" t="s">
        <v>79</v>
      </c>
      <c r="O241" s="85"/>
      <c r="P241" s="85"/>
      <c r="Q241" s="85"/>
      <c r="R241" s="85"/>
      <c r="S241" s="85"/>
      <c r="T241" s="85"/>
      <c r="U241" s="85"/>
      <c r="V241" s="85">
        <v>12</v>
      </c>
    </row>
    <row r="242" spans="1:22" ht="60">
      <c r="A242" s="80">
        <v>133</v>
      </c>
      <c r="B242" s="81">
        <v>133</v>
      </c>
      <c r="C242" s="82" t="s">
        <v>90</v>
      </c>
      <c r="D242" s="83" t="s">
        <v>139</v>
      </c>
      <c r="E242" s="84">
        <v>12.46</v>
      </c>
      <c r="F242" s="85" t="s">
        <v>92</v>
      </c>
      <c r="G242" s="84"/>
      <c r="H242" s="84">
        <v>12</v>
      </c>
      <c r="I242" s="84" t="s">
        <v>201</v>
      </c>
      <c r="J242" s="84"/>
      <c r="K242" s="84">
        <v>29</v>
      </c>
      <c r="L242" s="85" t="s">
        <v>442</v>
      </c>
      <c r="M242" s="85"/>
      <c r="N242" s="85" t="s">
        <v>89</v>
      </c>
      <c r="O242" s="85"/>
      <c r="P242" s="85"/>
      <c r="Q242" s="85"/>
      <c r="R242" s="85"/>
      <c r="S242" s="85"/>
      <c r="T242" s="85"/>
      <c r="U242" s="85"/>
      <c r="V242" s="85"/>
    </row>
    <row r="243" spans="1:22" ht="48">
      <c r="A243" s="80">
        <v>134</v>
      </c>
      <c r="B243" s="81">
        <v>134</v>
      </c>
      <c r="C243" s="82" t="s">
        <v>111</v>
      </c>
      <c r="D243" s="83" t="s">
        <v>139</v>
      </c>
      <c r="E243" s="84">
        <v>0.95</v>
      </c>
      <c r="F243" s="85" t="s">
        <v>113</v>
      </c>
      <c r="G243" s="84"/>
      <c r="H243" s="84">
        <v>1</v>
      </c>
      <c r="I243" s="84" t="s">
        <v>169</v>
      </c>
      <c r="J243" s="84"/>
      <c r="K243" s="84">
        <v>4</v>
      </c>
      <c r="L243" s="85" t="s">
        <v>170</v>
      </c>
      <c r="M243" s="85"/>
      <c r="N243" s="85" t="s">
        <v>89</v>
      </c>
      <c r="O243" s="85"/>
      <c r="P243" s="85"/>
      <c r="Q243" s="85"/>
      <c r="R243" s="85"/>
      <c r="S243" s="85"/>
      <c r="T243" s="85"/>
      <c r="U243" s="85"/>
      <c r="V243" s="85"/>
    </row>
    <row r="244" spans="1:22" ht="18.399999999999999" customHeight="1">
      <c r="A244" s="136" t="s">
        <v>157</v>
      </c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</row>
    <row r="245" spans="1:22" ht="60">
      <c r="A245" s="80">
        <v>135</v>
      </c>
      <c r="B245" s="81">
        <v>135</v>
      </c>
      <c r="C245" s="82" t="s">
        <v>336</v>
      </c>
      <c r="D245" s="83" t="s">
        <v>443</v>
      </c>
      <c r="E245" s="84">
        <v>1170.06</v>
      </c>
      <c r="F245" s="85">
        <v>1094.5</v>
      </c>
      <c r="G245" s="84" t="s">
        <v>338</v>
      </c>
      <c r="H245" s="84" t="s">
        <v>444</v>
      </c>
      <c r="I245" s="84">
        <v>11</v>
      </c>
      <c r="J245" s="84">
        <v>1</v>
      </c>
      <c r="K245" s="84" t="s">
        <v>445</v>
      </c>
      <c r="L245" s="85">
        <v>121</v>
      </c>
      <c r="M245" s="85"/>
      <c r="N245" s="85" t="s">
        <v>79</v>
      </c>
      <c r="O245" s="85"/>
      <c r="P245" s="85"/>
      <c r="Q245" s="85"/>
      <c r="R245" s="85"/>
      <c r="S245" s="85"/>
      <c r="T245" s="85"/>
      <c r="U245" s="85"/>
      <c r="V245" s="85" t="s">
        <v>446</v>
      </c>
    </row>
    <row r="246" spans="1:22" ht="84">
      <c r="A246" s="80">
        <v>136</v>
      </c>
      <c r="B246" s="81">
        <v>136</v>
      </c>
      <c r="C246" s="82" t="s">
        <v>447</v>
      </c>
      <c r="D246" s="83" t="s">
        <v>448</v>
      </c>
      <c r="E246" s="84">
        <v>6536.75</v>
      </c>
      <c r="F246" s="85" t="s">
        <v>449</v>
      </c>
      <c r="G246" s="84" t="s">
        <v>450</v>
      </c>
      <c r="H246" s="84" t="s">
        <v>451</v>
      </c>
      <c r="I246" s="84" t="s">
        <v>452</v>
      </c>
      <c r="J246" s="84">
        <v>2</v>
      </c>
      <c r="K246" s="84" t="s">
        <v>453</v>
      </c>
      <c r="L246" s="85" t="s">
        <v>454</v>
      </c>
      <c r="M246" s="85"/>
      <c r="N246" s="85" t="s">
        <v>79</v>
      </c>
      <c r="O246" s="85"/>
      <c r="P246" s="85"/>
      <c r="Q246" s="85"/>
      <c r="R246" s="85"/>
      <c r="S246" s="85"/>
      <c r="T246" s="85"/>
      <c r="U246" s="85"/>
      <c r="V246" s="85" t="s">
        <v>214</v>
      </c>
    </row>
    <row r="247" spans="1:22" ht="18.399999999999999" customHeight="1">
      <c r="A247" s="136" t="s">
        <v>147</v>
      </c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</row>
    <row r="248" spans="1:22" ht="72">
      <c r="A248" s="80">
        <v>137</v>
      </c>
      <c r="B248" s="81">
        <v>137</v>
      </c>
      <c r="C248" s="82" t="s">
        <v>121</v>
      </c>
      <c r="D248" s="83" t="s">
        <v>122</v>
      </c>
      <c r="E248" s="84">
        <v>508.07</v>
      </c>
      <c r="F248" s="85" t="s">
        <v>123</v>
      </c>
      <c r="G248" s="84">
        <v>1.03</v>
      </c>
      <c r="H248" s="84" t="s">
        <v>124</v>
      </c>
      <c r="I248" s="84" t="s">
        <v>125</v>
      </c>
      <c r="J248" s="84"/>
      <c r="K248" s="84" t="s">
        <v>126</v>
      </c>
      <c r="L248" s="85" t="s">
        <v>127</v>
      </c>
      <c r="M248" s="85"/>
      <c r="N248" s="85" t="s">
        <v>79</v>
      </c>
      <c r="O248" s="85"/>
      <c r="P248" s="85"/>
      <c r="Q248" s="85"/>
      <c r="R248" s="85"/>
      <c r="S248" s="85"/>
      <c r="T248" s="85"/>
      <c r="U248" s="85"/>
      <c r="V248" s="85"/>
    </row>
    <row r="249" spans="1:22" ht="18.399999999999999" customHeight="1">
      <c r="A249" s="136" t="s">
        <v>147</v>
      </c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</row>
    <row r="250" spans="1:22" ht="72">
      <c r="A250" s="80">
        <v>138</v>
      </c>
      <c r="B250" s="81">
        <v>138</v>
      </c>
      <c r="C250" s="82" t="s">
        <v>121</v>
      </c>
      <c r="D250" s="83" t="s">
        <v>122</v>
      </c>
      <c r="E250" s="84">
        <v>508.07</v>
      </c>
      <c r="F250" s="85" t="s">
        <v>123</v>
      </c>
      <c r="G250" s="84">
        <v>1.03</v>
      </c>
      <c r="H250" s="84" t="s">
        <v>124</v>
      </c>
      <c r="I250" s="84" t="s">
        <v>125</v>
      </c>
      <c r="J250" s="84"/>
      <c r="K250" s="84" t="s">
        <v>126</v>
      </c>
      <c r="L250" s="85" t="s">
        <v>127</v>
      </c>
      <c r="M250" s="85"/>
      <c r="N250" s="85" t="s">
        <v>79</v>
      </c>
      <c r="O250" s="85"/>
      <c r="P250" s="85"/>
      <c r="Q250" s="85"/>
      <c r="R250" s="85"/>
      <c r="S250" s="85"/>
      <c r="T250" s="85"/>
      <c r="U250" s="85"/>
      <c r="V250" s="85"/>
    </row>
    <row r="251" spans="1:22" ht="18.399999999999999" customHeight="1">
      <c r="A251" s="136" t="s">
        <v>173</v>
      </c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</row>
    <row r="252" spans="1:22" ht="72">
      <c r="A252" s="80">
        <v>139</v>
      </c>
      <c r="B252" s="81">
        <v>139</v>
      </c>
      <c r="C252" s="82" t="s">
        <v>121</v>
      </c>
      <c r="D252" s="83" t="s">
        <v>229</v>
      </c>
      <c r="E252" s="84">
        <v>508.07</v>
      </c>
      <c r="F252" s="85" t="s">
        <v>123</v>
      </c>
      <c r="G252" s="84">
        <v>1.03</v>
      </c>
      <c r="H252" s="84" t="s">
        <v>230</v>
      </c>
      <c r="I252" s="84" t="s">
        <v>231</v>
      </c>
      <c r="J252" s="84"/>
      <c r="K252" s="84" t="s">
        <v>232</v>
      </c>
      <c r="L252" s="85" t="s">
        <v>233</v>
      </c>
      <c r="M252" s="85"/>
      <c r="N252" s="85" t="s">
        <v>79</v>
      </c>
      <c r="O252" s="85"/>
      <c r="P252" s="85"/>
      <c r="Q252" s="85"/>
      <c r="R252" s="85"/>
      <c r="S252" s="85"/>
      <c r="T252" s="85"/>
      <c r="U252" s="85"/>
      <c r="V252" s="85"/>
    </row>
    <row r="253" spans="1:22" ht="18.399999999999999" customHeight="1">
      <c r="A253" s="136" t="s">
        <v>173</v>
      </c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</row>
    <row r="254" spans="1:22" ht="72">
      <c r="A254" s="86">
        <v>140</v>
      </c>
      <c r="B254" s="87">
        <v>140</v>
      </c>
      <c r="C254" s="88" t="s">
        <v>121</v>
      </c>
      <c r="D254" s="89" t="s">
        <v>229</v>
      </c>
      <c r="E254" s="90">
        <v>508.07</v>
      </c>
      <c r="F254" s="91" t="s">
        <v>123</v>
      </c>
      <c r="G254" s="90">
        <v>1.03</v>
      </c>
      <c r="H254" s="90" t="s">
        <v>230</v>
      </c>
      <c r="I254" s="90" t="s">
        <v>231</v>
      </c>
      <c r="J254" s="90"/>
      <c r="K254" s="90" t="s">
        <v>232</v>
      </c>
      <c r="L254" s="91" t="s">
        <v>233</v>
      </c>
      <c r="M254" s="91"/>
      <c r="N254" s="91" t="s">
        <v>79</v>
      </c>
      <c r="O254" s="91"/>
      <c r="P254" s="91"/>
      <c r="Q254" s="91"/>
      <c r="R254" s="91"/>
      <c r="S254" s="91"/>
      <c r="T254" s="91"/>
      <c r="U254" s="91"/>
      <c r="V254" s="91"/>
    </row>
    <row r="255" spans="1:22" ht="19.350000000000001" customHeight="1">
      <c r="A255" s="134" t="s">
        <v>455</v>
      </c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</row>
    <row r="256" spans="1:22" ht="18.399999999999999" customHeight="1">
      <c r="A256" s="136" t="s">
        <v>173</v>
      </c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</row>
    <row r="257" spans="1:22" ht="72">
      <c r="A257" s="80">
        <v>141</v>
      </c>
      <c r="B257" s="81">
        <v>141</v>
      </c>
      <c r="C257" s="82" t="s">
        <v>121</v>
      </c>
      <c r="D257" s="83" t="s">
        <v>229</v>
      </c>
      <c r="E257" s="84">
        <v>508.07</v>
      </c>
      <c r="F257" s="85" t="s">
        <v>123</v>
      </c>
      <c r="G257" s="84">
        <v>1.03</v>
      </c>
      <c r="H257" s="84" t="s">
        <v>230</v>
      </c>
      <c r="I257" s="84" t="s">
        <v>231</v>
      </c>
      <c r="J257" s="84"/>
      <c r="K257" s="84" t="s">
        <v>232</v>
      </c>
      <c r="L257" s="85" t="s">
        <v>233</v>
      </c>
      <c r="M257" s="85"/>
      <c r="N257" s="85" t="s">
        <v>79</v>
      </c>
      <c r="O257" s="85"/>
      <c r="P257" s="85"/>
      <c r="Q257" s="85"/>
      <c r="R257" s="85"/>
      <c r="S257" s="85"/>
      <c r="T257" s="85"/>
      <c r="U257" s="85"/>
      <c r="V257" s="85"/>
    </row>
    <row r="258" spans="1:22" ht="72">
      <c r="A258" s="80">
        <v>142</v>
      </c>
      <c r="B258" s="81">
        <v>142</v>
      </c>
      <c r="C258" s="82" t="s">
        <v>121</v>
      </c>
      <c r="D258" s="83" t="s">
        <v>229</v>
      </c>
      <c r="E258" s="84">
        <v>508.07</v>
      </c>
      <c r="F258" s="85" t="s">
        <v>123</v>
      </c>
      <c r="G258" s="84">
        <v>1.03</v>
      </c>
      <c r="H258" s="84" t="s">
        <v>230</v>
      </c>
      <c r="I258" s="84" t="s">
        <v>231</v>
      </c>
      <c r="J258" s="84"/>
      <c r="K258" s="84" t="s">
        <v>232</v>
      </c>
      <c r="L258" s="85" t="s">
        <v>233</v>
      </c>
      <c r="M258" s="85"/>
      <c r="N258" s="85" t="s">
        <v>79</v>
      </c>
      <c r="O258" s="85"/>
      <c r="P258" s="85"/>
      <c r="Q258" s="85"/>
      <c r="R258" s="85"/>
      <c r="S258" s="85"/>
      <c r="T258" s="85"/>
      <c r="U258" s="85"/>
      <c r="V258" s="85"/>
    </row>
    <row r="259" spans="1:22" ht="18.399999999999999" customHeight="1">
      <c r="A259" s="136" t="s">
        <v>306</v>
      </c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</row>
    <row r="260" spans="1:22" ht="120">
      <c r="A260" s="80">
        <v>143</v>
      </c>
      <c r="B260" s="81">
        <v>143</v>
      </c>
      <c r="C260" s="82" t="s">
        <v>405</v>
      </c>
      <c r="D260" s="83" t="s">
        <v>456</v>
      </c>
      <c r="E260" s="84">
        <v>2285.15</v>
      </c>
      <c r="F260" s="85" t="s">
        <v>406</v>
      </c>
      <c r="G260" s="84">
        <v>75.52</v>
      </c>
      <c r="H260" s="84" t="s">
        <v>457</v>
      </c>
      <c r="I260" s="84" t="s">
        <v>458</v>
      </c>
      <c r="J260" s="84">
        <v>9</v>
      </c>
      <c r="K260" s="84" t="s">
        <v>459</v>
      </c>
      <c r="L260" s="85" t="s">
        <v>460</v>
      </c>
      <c r="M260" s="85"/>
      <c r="N260" s="85" t="s">
        <v>79</v>
      </c>
      <c r="O260" s="85"/>
      <c r="P260" s="85"/>
      <c r="Q260" s="85"/>
      <c r="R260" s="85"/>
      <c r="S260" s="85"/>
      <c r="T260" s="85"/>
      <c r="U260" s="85"/>
      <c r="V260" s="85">
        <v>50</v>
      </c>
    </row>
    <row r="261" spans="1:22" ht="36">
      <c r="A261" s="80">
        <v>144</v>
      </c>
      <c r="B261" s="81">
        <v>144</v>
      </c>
      <c r="C261" s="82" t="s">
        <v>461</v>
      </c>
      <c r="D261" s="83" t="s">
        <v>462</v>
      </c>
      <c r="E261" s="84">
        <v>16.920000000000002</v>
      </c>
      <c r="F261" s="85" t="s">
        <v>463</v>
      </c>
      <c r="G261" s="84"/>
      <c r="H261" s="84">
        <v>212</v>
      </c>
      <c r="I261" s="84" t="s">
        <v>464</v>
      </c>
      <c r="J261" s="84"/>
      <c r="K261" s="84">
        <v>595</v>
      </c>
      <c r="L261" s="85" t="s">
        <v>465</v>
      </c>
      <c r="M261" s="85"/>
      <c r="N261" s="85" t="s">
        <v>89</v>
      </c>
      <c r="O261" s="85"/>
      <c r="P261" s="85"/>
      <c r="Q261" s="85"/>
      <c r="R261" s="85"/>
      <c r="S261" s="85"/>
      <c r="T261" s="85"/>
      <c r="U261" s="85"/>
      <c r="V261" s="85"/>
    </row>
    <row r="262" spans="1:22" ht="60">
      <c r="A262" s="80">
        <v>145</v>
      </c>
      <c r="B262" s="81">
        <v>145</v>
      </c>
      <c r="C262" s="82" t="s">
        <v>90</v>
      </c>
      <c r="D262" s="83" t="s">
        <v>168</v>
      </c>
      <c r="E262" s="84">
        <v>12.46</v>
      </c>
      <c r="F262" s="85" t="s">
        <v>92</v>
      </c>
      <c r="G262" s="84"/>
      <c r="H262" s="84">
        <v>25</v>
      </c>
      <c r="I262" s="84" t="s">
        <v>93</v>
      </c>
      <c r="J262" s="84"/>
      <c r="K262" s="84">
        <v>58</v>
      </c>
      <c r="L262" s="85" t="s">
        <v>94</v>
      </c>
      <c r="M262" s="85"/>
      <c r="N262" s="85" t="s">
        <v>89</v>
      </c>
      <c r="O262" s="85"/>
      <c r="P262" s="85"/>
      <c r="Q262" s="85"/>
      <c r="R262" s="85"/>
      <c r="S262" s="85"/>
      <c r="T262" s="85"/>
      <c r="U262" s="85"/>
      <c r="V262" s="85"/>
    </row>
    <row r="263" spans="1:22" ht="48">
      <c r="A263" s="80">
        <v>146</v>
      </c>
      <c r="B263" s="81">
        <v>146</v>
      </c>
      <c r="C263" s="82" t="s">
        <v>138</v>
      </c>
      <c r="D263" s="83" t="s">
        <v>466</v>
      </c>
      <c r="E263" s="84">
        <v>2.4500000000000002</v>
      </c>
      <c r="F263" s="85" t="s">
        <v>140</v>
      </c>
      <c r="G263" s="84"/>
      <c r="H263" s="84">
        <v>25</v>
      </c>
      <c r="I263" s="84" t="s">
        <v>93</v>
      </c>
      <c r="J263" s="84"/>
      <c r="K263" s="84">
        <v>61</v>
      </c>
      <c r="L263" s="85" t="s">
        <v>467</v>
      </c>
      <c r="M263" s="85"/>
      <c r="N263" s="85" t="s">
        <v>89</v>
      </c>
      <c r="O263" s="85"/>
      <c r="P263" s="85"/>
      <c r="Q263" s="85"/>
      <c r="R263" s="85"/>
      <c r="S263" s="85"/>
      <c r="T263" s="85"/>
      <c r="U263" s="85"/>
      <c r="V263" s="85"/>
    </row>
    <row r="264" spans="1:22" ht="48">
      <c r="A264" s="80">
        <v>147</v>
      </c>
      <c r="B264" s="81">
        <v>147</v>
      </c>
      <c r="C264" s="82" t="s">
        <v>111</v>
      </c>
      <c r="D264" s="83" t="s">
        <v>439</v>
      </c>
      <c r="E264" s="84">
        <v>0.95</v>
      </c>
      <c r="F264" s="85" t="s">
        <v>113</v>
      </c>
      <c r="G264" s="84"/>
      <c r="H264" s="84">
        <v>4</v>
      </c>
      <c r="I264" s="84" t="s">
        <v>170</v>
      </c>
      <c r="J264" s="84"/>
      <c r="K264" s="84">
        <v>17</v>
      </c>
      <c r="L264" s="85" t="s">
        <v>468</v>
      </c>
      <c r="M264" s="85"/>
      <c r="N264" s="85" t="s">
        <v>89</v>
      </c>
      <c r="O264" s="85"/>
      <c r="P264" s="85"/>
      <c r="Q264" s="85"/>
      <c r="R264" s="85"/>
      <c r="S264" s="85"/>
      <c r="T264" s="85"/>
      <c r="U264" s="85"/>
      <c r="V264" s="85"/>
    </row>
    <row r="265" spans="1:22" ht="18.399999999999999" customHeight="1">
      <c r="A265" s="136" t="s">
        <v>147</v>
      </c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</row>
    <row r="266" spans="1:22" ht="72">
      <c r="A266" s="80">
        <v>148</v>
      </c>
      <c r="B266" s="81">
        <v>148</v>
      </c>
      <c r="C266" s="82" t="s">
        <v>96</v>
      </c>
      <c r="D266" s="83" t="s">
        <v>97</v>
      </c>
      <c r="E266" s="84">
        <v>15810.14</v>
      </c>
      <c r="F266" s="85" t="s">
        <v>98</v>
      </c>
      <c r="G266" s="84">
        <v>195.41</v>
      </c>
      <c r="H266" s="84">
        <v>8</v>
      </c>
      <c r="I266" s="84" t="s">
        <v>88</v>
      </c>
      <c r="J266" s="84"/>
      <c r="K266" s="84" t="s">
        <v>99</v>
      </c>
      <c r="L266" s="85" t="s">
        <v>100</v>
      </c>
      <c r="M266" s="85"/>
      <c r="N266" s="85" t="s">
        <v>79</v>
      </c>
      <c r="O266" s="85"/>
      <c r="P266" s="85"/>
      <c r="Q266" s="85"/>
      <c r="R266" s="85"/>
      <c r="S266" s="85"/>
      <c r="T266" s="85"/>
      <c r="U266" s="85"/>
      <c r="V266" s="85">
        <v>1</v>
      </c>
    </row>
    <row r="267" spans="1:22" ht="48">
      <c r="A267" s="80">
        <v>149</v>
      </c>
      <c r="B267" s="81">
        <v>149</v>
      </c>
      <c r="C267" s="82" t="s">
        <v>101</v>
      </c>
      <c r="D267" s="83" t="s">
        <v>102</v>
      </c>
      <c r="E267" s="84">
        <v>26.3</v>
      </c>
      <c r="F267" s="85" t="s">
        <v>103</v>
      </c>
      <c r="G267" s="84"/>
      <c r="H267" s="84">
        <v>8</v>
      </c>
      <c r="I267" s="84" t="s">
        <v>88</v>
      </c>
      <c r="J267" s="84"/>
      <c r="K267" s="84">
        <v>36</v>
      </c>
      <c r="L267" s="85" t="s">
        <v>104</v>
      </c>
      <c r="M267" s="85"/>
      <c r="N267" s="85" t="s">
        <v>89</v>
      </c>
      <c r="O267" s="85"/>
      <c r="P267" s="85"/>
      <c r="Q267" s="85"/>
      <c r="R267" s="85"/>
      <c r="S267" s="85"/>
      <c r="T267" s="85"/>
      <c r="U267" s="85"/>
      <c r="V267" s="85"/>
    </row>
    <row r="268" spans="1:22" ht="18.399999999999999" customHeight="1">
      <c r="A268" s="136" t="s">
        <v>469</v>
      </c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</row>
    <row r="269" spans="1:22" ht="72">
      <c r="A269" s="80">
        <v>150</v>
      </c>
      <c r="B269" s="81">
        <v>150</v>
      </c>
      <c r="C269" s="82" t="s">
        <v>121</v>
      </c>
      <c r="D269" s="83" t="s">
        <v>245</v>
      </c>
      <c r="E269" s="84">
        <v>508.07</v>
      </c>
      <c r="F269" s="85" t="s">
        <v>123</v>
      </c>
      <c r="G269" s="84">
        <v>1.03</v>
      </c>
      <c r="H269" s="84" t="s">
        <v>246</v>
      </c>
      <c r="I269" s="84" t="s">
        <v>247</v>
      </c>
      <c r="J269" s="84"/>
      <c r="K269" s="84" t="s">
        <v>248</v>
      </c>
      <c r="L269" s="85" t="s">
        <v>249</v>
      </c>
      <c r="M269" s="85"/>
      <c r="N269" s="85" t="s">
        <v>79</v>
      </c>
      <c r="O269" s="85"/>
      <c r="P269" s="85"/>
      <c r="Q269" s="85"/>
      <c r="R269" s="85"/>
      <c r="S269" s="85"/>
      <c r="T269" s="85"/>
      <c r="U269" s="85"/>
      <c r="V269" s="85"/>
    </row>
    <row r="270" spans="1:22" ht="18.399999999999999" customHeight="1">
      <c r="A270" s="136" t="s">
        <v>433</v>
      </c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</row>
    <row r="271" spans="1:22" ht="96">
      <c r="A271" s="80">
        <v>151</v>
      </c>
      <c r="B271" s="81">
        <v>151</v>
      </c>
      <c r="C271" s="82" t="s">
        <v>129</v>
      </c>
      <c r="D271" s="83" t="s">
        <v>229</v>
      </c>
      <c r="E271" s="84">
        <v>3591.9</v>
      </c>
      <c r="F271" s="85" t="s">
        <v>131</v>
      </c>
      <c r="G271" s="84" t="s">
        <v>132</v>
      </c>
      <c r="H271" s="84" t="s">
        <v>470</v>
      </c>
      <c r="I271" s="84" t="s">
        <v>471</v>
      </c>
      <c r="J271" s="84">
        <v>2</v>
      </c>
      <c r="K271" s="84" t="s">
        <v>472</v>
      </c>
      <c r="L271" s="85" t="s">
        <v>473</v>
      </c>
      <c r="M271" s="85"/>
      <c r="N271" s="85" t="s">
        <v>79</v>
      </c>
      <c r="O271" s="85"/>
      <c r="P271" s="85"/>
      <c r="Q271" s="85"/>
      <c r="R271" s="85"/>
      <c r="S271" s="85"/>
      <c r="T271" s="85"/>
      <c r="U271" s="85"/>
      <c r="V271" s="85" t="s">
        <v>474</v>
      </c>
    </row>
    <row r="272" spans="1:22" ht="72">
      <c r="A272" s="80">
        <v>152</v>
      </c>
      <c r="B272" s="81">
        <v>152</v>
      </c>
      <c r="C272" s="82" t="s">
        <v>475</v>
      </c>
      <c r="D272" s="83" t="s">
        <v>191</v>
      </c>
      <c r="E272" s="84">
        <v>2811.41</v>
      </c>
      <c r="F272" s="85" t="s">
        <v>476</v>
      </c>
      <c r="G272" s="84" t="s">
        <v>477</v>
      </c>
      <c r="H272" s="84" t="s">
        <v>478</v>
      </c>
      <c r="I272" s="84" t="s">
        <v>479</v>
      </c>
      <c r="J272" s="84"/>
      <c r="K272" s="84" t="s">
        <v>480</v>
      </c>
      <c r="L272" s="85" t="s">
        <v>481</v>
      </c>
      <c r="M272" s="85"/>
      <c r="N272" s="85" t="s">
        <v>79</v>
      </c>
      <c r="O272" s="85"/>
      <c r="P272" s="85"/>
      <c r="Q272" s="85"/>
      <c r="R272" s="85"/>
      <c r="S272" s="85"/>
      <c r="T272" s="85"/>
      <c r="U272" s="85"/>
      <c r="V272" s="85"/>
    </row>
    <row r="273" spans="1:22" ht="18.399999999999999" customHeight="1">
      <c r="A273" s="136" t="s">
        <v>250</v>
      </c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</row>
    <row r="274" spans="1:22" ht="72">
      <c r="A274" s="80">
        <v>153</v>
      </c>
      <c r="B274" s="81">
        <v>153</v>
      </c>
      <c r="C274" s="82" t="s">
        <v>203</v>
      </c>
      <c r="D274" s="83" t="s">
        <v>130</v>
      </c>
      <c r="E274" s="84">
        <v>1010.59</v>
      </c>
      <c r="F274" s="85" t="s">
        <v>204</v>
      </c>
      <c r="G274" s="84">
        <v>5.16</v>
      </c>
      <c r="H274" s="84" t="s">
        <v>205</v>
      </c>
      <c r="I274" s="84" t="s">
        <v>206</v>
      </c>
      <c r="J274" s="84"/>
      <c r="K274" s="84" t="s">
        <v>207</v>
      </c>
      <c r="L274" s="85" t="s">
        <v>208</v>
      </c>
      <c r="M274" s="85"/>
      <c r="N274" s="85" t="s">
        <v>79</v>
      </c>
      <c r="O274" s="85"/>
      <c r="P274" s="85"/>
      <c r="Q274" s="85"/>
      <c r="R274" s="85"/>
      <c r="S274" s="85"/>
      <c r="T274" s="85"/>
      <c r="U274" s="85"/>
      <c r="V274" s="85">
        <v>1</v>
      </c>
    </row>
    <row r="275" spans="1:22" ht="60">
      <c r="A275" s="80">
        <v>154</v>
      </c>
      <c r="B275" s="81">
        <v>154</v>
      </c>
      <c r="C275" s="82" t="s">
        <v>209</v>
      </c>
      <c r="D275" s="83" t="s">
        <v>168</v>
      </c>
      <c r="E275" s="84">
        <v>24.9</v>
      </c>
      <c r="F275" s="85" t="s">
        <v>210</v>
      </c>
      <c r="G275" s="84"/>
      <c r="H275" s="84">
        <v>50</v>
      </c>
      <c r="I275" s="84" t="s">
        <v>117</v>
      </c>
      <c r="J275" s="84"/>
      <c r="K275" s="84">
        <v>234</v>
      </c>
      <c r="L275" s="85" t="s">
        <v>211</v>
      </c>
      <c r="M275" s="85"/>
      <c r="N275" s="85" t="s">
        <v>89</v>
      </c>
      <c r="O275" s="85"/>
      <c r="P275" s="85"/>
      <c r="Q275" s="85"/>
      <c r="R275" s="85"/>
      <c r="S275" s="85"/>
      <c r="T275" s="85"/>
      <c r="U275" s="85"/>
      <c r="V275" s="85"/>
    </row>
    <row r="276" spans="1:22" ht="18.399999999999999" customHeight="1">
      <c r="A276" s="136" t="s">
        <v>147</v>
      </c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</row>
    <row r="277" spans="1:22" ht="72">
      <c r="A277" s="86">
        <v>155</v>
      </c>
      <c r="B277" s="87">
        <v>155</v>
      </c>
      <c r="C277" s="88" t="s">
        <v>121</v>
      </c>
      <c r="D277" s="89" t="s">
        <v>482</v>
      </c>
      <c r="E277" s="90">
        <v>508.07</v>
      </c>
      <c r="F277" s="91" t="s">
        <v>123</v>
      </c>
      <c r="G277" s="90">
        <v>1.03</v>
      </c>
      <c r="H277" s="90" t="s">
        <v>483</v>
      </c>
      <c r="I277" s="90" t="s">
        <v>484</v>
      </c>
      <c r="J277" s="90"/>
      <c r="K277" s="90" t="s">
        <v>485</v>
      </c>
      <c r="L277" s="91" t="s">
        <v>486</v>
      </c>
      <c r="M277" s="91"/>
      <c r="N277" s="91" t="s">
        <v>79</v>
      </c>
      <c r="O277" s="91"/>
      <c r="P277" s="91"/>
      <c r="Q277" s="91"/>
      <c r="R277" s="91"/>
      <c r="S277" s="91"/>
      <c r="T277" s="91"/>
      <c r="U277" s="91"/>
      <c r="V277" s="91">
        <v>1</v>
      </c>
    </row>
    <row r="278" spans="1:22" ht="19.350000000000001" customHeight="1">
      <c r="A278" s="134" t="s">
        <v>487</v>
      </c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</row>
    <row r="279" spans="1:22" ht="18.399999999999999" customHeight="1">
      <c r="A279" s="136" t="s">
        <v>488</v>
      </c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</row>
    <row r="280" spans="1:22" ht="84">
      <c r="A280" s="80">
        <v>156</v>
      </c>
      <c r="B280" s="81">
        <v>156</v>
      </c>
      <c r="C280" s="82" t="s">
        <v>489</v>
      </c>
      <c r="D280" s="83" t="s">
        <v>490</v>
      </c>
      <c r="E280" s="84">
        <v>679.37</v>
      </c>
      <c r="F280" s="85" t="s">
        <v>491</v>
      </c>
      <c r="G280" s="84">
        <v>1.03</v>
      </c>
      <c r="H280" s="84" t="s">
        <v>492</v>
      </c>
      <c r="I280" s="84" t="s">
        <v>493</v>
      </c>
      <c r="J280" s="84"/>
      <c r="K280" s="84" t="s">
        <v>494</v>
      </c>
      <c r="L280" s="85" t="s">
        <v>495</v>
      </c>
      <c r="M280" s="85"/>
      <c r="N280" s="85" t="s">
        <v>79</v>
      </c>
      <c r="O280" s="85"/>
      <c r="P280" s="85"/>
      <c r="Q280" s="85"/>
      <c r="R280" s="85"/>
      <c r="S280" s="85"/>
      <c r="T280" s="85"/>
      <c r="U280" s="85"/>
      <c r="V280" s="85"/>
    </row>
    <row r="281" spans="1:22" ht="96">
      <c r="A281" s="80">
        <v>157</v>
      </c>
      <c r="B281" s="81">
        <v>157</v>
      </c>
      <c r="C281" s="82" t="s">
        <v>496</v>
      </c>
      <c r="D281" s="83" t="s">
        <v>490</v>
      </c>
      <c r="E281" s="84">
        <v>110.53</v>
      </c>
      <c r="F281" s="85" t="s">
        <v>497</v>
      </c>
      <c r="G281" s="84"/>
      <c r="H281" s="84" t="s">
        <v>498</v>
      </c>
      <c r="I281" s="84" t="s">
        <v>499</v>
      </c>
      <c r="J281" s="84"/>
      <c r="K281" s="84" t="s">
        <v>500</v>
      </c>
      <c r="L281" s="85" t="s">
        <v>501</v>
      </c>
      <c r="M281" s="85"/>
      <c r="N281" s="85" t="s">
        <v>79</v>
      </c>
      <c r="O281" s="85"/>
      <c r="P281" s="85"/>
      <c r="Q281" s="85"/>
      <c r="R281" s="85"/>
      <c r="S281" s="85"/>
      <c r="T281" s="85"/>
      <c r="U281" s="85"/>
      <c r="V281" s="85"/>
    </row>
    <row r="282" spans="1:22" ht="18.399999999999999" customHeight="1">
      <c r="A282" s="136" t="s">
        <v>147</v>
      </c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</row>
    <row r="283" spans="1:22" ht="60">
      <c r="A283" s="80">
        <v>158</v>
      </c>
      <c r="B283" s="81">
        <v>158</v>
      </c>
      <c r="C283" s="82" t="s">
        <v>502</v>
      </c>
      <c r="D283" s="83" t="s">
        <v>503</v>
      </c>
      <c r="E283" s="84">
        <v>511.67</v>
      </c>
      <c r="F283" s="85" t="s">
        <v>504</v>
      </c>
      <c r="G283" s="84">
        <v>1.03</v>
      </c>
      <c r="H283" s="84" t="s">
        <v>505</v>
      </c>
      <c r="I283" s="84" t="s">
        <v>506</v>
      </c>
      <c r="J283" s="84"/>
      <c r="K283" s="84" t="s">
        <v>507</v>
      </c>
      <c r="L283" s="85" t="s">
        <v>508</v>
      </c>
      <c r="M283" s="85"/>
      <c r="N283" s="85" t="s">
        <v>79</v>
      </c>
      <c r="O283" s="85"/>
      <c r="P283" s="85"/>
      <c r="Q283" s="85"/>
      <c r="R283" s="85"/>
      <c r="S283" s="85"/>
      <c r="T283" s="85"/>
      <c r="U283" s="85"/>
      <c r="V283" s="85">
        <v>1</v>
      </c>
    </row>
    <row r="284" spans="1:22" ht="72">
      <c r="A284" s="80">
        <v>159</v>
      </c>
      <c r="B284" s="81">
        <v>159</v>
      </c>
      <c r="C284" s="82" t="s">
        <v>121</v>
      </c>
      <c r="D284" s="83" t="s">
        <v>315</v>
      </c>
      <c r="E284" s="84">
        <v>508.07</v>
      </c>
      <c r="F284" s="85" t="s">
        <v>123</v>
      </c>
      <c r="G284" s="84">
        <v>1.03</v>
      </c>
      <c r="H284" s="84" t="s">
        <v>316</v>
      </c>
      <c r="I284" s="84" t="s">
        <v>317</v>
      </c>
      <c r="J284" s="84"/>
      <c r="K284" s="84" t="s">
        <v>318</v>
      </c>
      <c r="L284" s="85" t="s">
        <v>319</v>
      </c>
      <c r="M284" s="85"/>
      <c r="N284" s="85" t="s">
        <v>79</v>
      </c>
      <c r="O284" s="85"/>
      <c r="P284" s="85"/>
      <c r="Q284" s="85"/>
      <c r="R284" s="85"/>
      <c r="S284" s="85"/>
      <c r="T284" s="85"/>
      <c r="U284" s="85"/>
      <c r="V284" s="85">
        <v>1</v>
      </c>
    </row>
    <row r="285" spans="1:22" ht="72">
      <c r="A285" s="86">
        <v>160</v>
      </c>
      <c r="B285" s="87">
        <v>160</v>
      </c>
      <c r="C285" s="88" t="s">
        <v>121</v>
      </c>
      <c r="D285" s="89" t="s">
        <v>315</v>
      </c>
      <c r="E285" s="90">
        <v>508.07</v>
      </c>
      <c r="F285" s="91" t="s">
        <v>123</v>
      </c>
      <c r="G285" s="90">
        <v>1.03</v>
      </c>
      <c r="H285" s="90" t="s">
        <v>316</v>
      </c>
      <c r="I285" s="90" t="s">
        <v>317</v>
      </c>
      <c r="J285" s="90"/>
      <c r="K285" s="90" t="s">
        <v>318</v>
      </c>
      <c r="L285" s="91" t="s">
        <v>319</v>
      </c>
      <c r="M285" s="91"/>
      <c r="N285" s="91" t="s">
        <v>79</v>
      </c>
      <c r="O285" s="91"/>
      <c r="P285" s="91"/>
      <c r="Q285" s="91"/>
      <c r="R285" s="91"/>
      <c r="S285" s="91"/>
      <c r="T285" s="91"/>
      <c r="U285" s="91"/>
      <c r="V285" s="91">
        <v>1</v>
      </c>
    </row>
    <row r="286" spans="1:22" ht="19.350000000000001" customHeight="1">
      <c r="A286" s="134" t="s">
        <v>509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</row>
    <row r="287" spans="1:22" ht="18.399999999999999" customHeight="1">
      <c r="A287" s="136" t="s">
        <v>173</v>
      </c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</row>
    <row r="288" spans="1:22" ht="72">
      <c r="A288" s="80">
        <v>161</v>
      </c>
      <c r="B288" s="81">
        <v>161</v>
      </c>
      <c r="C288" s="82" t="s">
        <v>121</v>
      </c>
      <c r="D288" s="83" t="s">
        <v>229</v>
      </c>
      <c r="E288" s="84">
        <v>508.07</v>
      </c>
      <c r="F288" s="85" t="s">
        <v>123</v>
      </c>
      <c r="G288" s="84">
        <v>1.03</v>
      </c>
      <c r="H288" s="84" t="s">
        <v>230</v>
      </c>
      <c r="I288" s="84" t="s">
        <v>231</v>
      </c>
      <c r="J288" s="84"/>
      <c r="K288" s="84" t="s">
        <v>232</v>
      </c>
      <c r="L288" s="85" t="s">
        <v>233</v>
      </c>
      <c r="M288" s="85"/>
      <c r="N288" s="85" t="s">
        <v>79</v>
      </c>
      <c r="O288" s="85"/>
      <c r="P288" s="85"/>
      <c r="Q288" s="85"/>
      <c r="R288" s="85"/>
      <c r="S288" s="85"/>
      <c r="T288" s="85"/>
      <c r="U288" s="85"/>
      <c r="V288" s="85"/>
    </row>
    <row r="289" spans="1:22" ht="18.399999999999999" customHeight="1">
      <c r="A289" s="136" t="s">
        <v>510</v>
      </c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</row>
    <row r="290" spans="1:22" ht="72">
      <c r="A290" s="80">
        <v>162</v>
      </c>
      <c r="B290" s="81">
        <v>162</v>
      </c>
      <c r="C290" s="82" t="s">
        <v>80</v>
      </c>
      <c r="D290" s="83" t="s">
        <v>81</v>
      </c>
      <c r="E290" s="84">
        <v>13.69</v>
      </c>
      <c r="F290" s="85">
        <v>13.69</v>
      </c>
      <c r="G290" s="84"/>
      <c r="H290" s="84" t="s">
        <v>82</v>
      </c>
      <c r="I290" s="84">
        <v>3</v>
      </c>
      <c r="J290" s="84"/>
      <c r="K290" s="84" t="s">
        <v>83</v>
      </c>
      <c r="L290" s="85">
        <v>38</v>
      </c>
      <c r="M290" s="85"/>
      <c r="N290" s="85" t="s">
        <v>79</v>
      </c>
      <c r="O290" s="85"/>
      <c r="P290" s="85"/>
      <c r="Q290" s="85"/>
      <c r="R290" s="85"/>
      <c r="S290" s="85"/>
      <c r="T290" s="85"/>
      <c r="U290" s="85"/>
      <c r="V290" s="85"/>
    </row>
    <row r="291" spans="1:22" ht="72">
      <c r="A291" s="80">
        <v>163</v>
      </c>
      <c r="B291" s="81">
        <v>163</v>
      </c>
      <c r="C291" s="82" t="s">
        <v>212</v>
      </c>
      <c r="D291" s="83" t="s">
        <v>191</v>
      </c>
      <c r="E291" s="84">
        <v>1010.59</v>
      </c>
      <c r="F291" s="85" t="s">
        <v>204</v>
      </c>
      <c r="G291" s="84">
        <v>5.16</v>
      </c>
      <c r="H291" s="84" t="s">
        <v>213</v>
      </c>
      <c r="I291" s="84" t="s">
        <v>214</v>
      </c>
      <c r="J291" s="84"/>
      <c r="K291" s="84" t="s">
        <v>215</v>
      </c>
      <c r="L291" s="85" t="s">
        <v>216</v>
      </c>
      <c r="M291" s="85"/>
      <c r="N291" s="85" t="s">
        <v>79</v>
      </c>
      <c r="O291" s="85"/>
      <c r="P291" s="85"/>
      <c r="Q291" s="85"/>
      <c r="R291" s="85"/>
      <c r="S291" s="85"/>
      <c r="T291" s="85"/>
      <c r="U291" s="85"/>
      <c r="V291" s="85"/>
    </row>
    <row r="292" spans="1:22" ht="96">
      <c r="A292" s="80">
        <v>164</v>
      </c>
      <c r="B292" s="81">
        <v>164</v>
      </c>
      <c r="C292" s="82" t="s">
        <v>511</v>
      </c>
      <c r="D292" s="83" t="s">
        <v>139</v>
      </c>
      <c r="E292" s="84">
        <v>12.45</v>
      </c>
      <c r="F292" s="85" t="s">
        <v>218</v>
      </c>
      <c r="G292" s="84"/>
      <c r="H292" s="84">
        <v>12</v>
      </c>
      <c r="I292" s="84" t="s">
        <v>201</v>
      </c>
      <c r="J292" s="84"/>
      <c r="K292" s="84">
        <v>58</v>
      </c>
      <c r="L292" s="85" t="s">
        <v>94</v>
      </c>
      <c r="M292" s="85"/>
      <c r="N292" s="85" t="s">
        <v>89</v>
      </c>
      <c r="O292" s="85"/>
      <c r="P292" s="85"/>
      <c r="Q292" s="85"/>
      <c r="R292" s="85"/>
      <c r="S292" s="85"/>
      <c r="T292" s="85"/>
      <c r="U292" s="85"/>
      <c r="V292" s="85"/>
    </row>
    <row r="293" spans="1:22" ht="18.399999999999999" customHeight="1">
      <c r="A293" s="136" t="s">
        <v>147</v>
      </c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</row>
    <row r="294" spans="1:22" ht="72">
      <c r="A294" s="80">
        <v>165</v>
      </c>
      <c r="B294" s="81">
        <v>165</v>
      </c>
      <c r="C294" s="82" t="s">
        <v>121</v>
      </c>
      <c r="D294" s="83" t="s">
        <v>315</v>
      </c>
      <c r="E294" s="84">
        <v>508.07</v>
      </c>
      <c r="F294" s="85" t="s">
        <v>123</v>
      </c>
      <c r="G294" s="84">
        <v>1.03</v>
      </c>
      <c r="H294" s="84" t="s">
        <v>316</v>
      </c>
      <c r="I294" s="84" t="s">
        <v>317</v>
      </c>
      <c r="J294" s="84"/>
      <c r="K294" s="84" t="s">
        <v>318</v>
      </c>
      <c r="L294" s="85" t="s">
        <v>319</v>
      </c>
      <c r="M294" s="85"/>
      <c r="N294" s="85" t="s">
        <v>79</v>
      </c>
      <c r="O294" s="85"/>
      <c r="P294" s="85"/>
      <c r="Q294" s="85"/>
      <c r="R294" s="85"/>
      <c r="S294" s="85"/>
      <c r="T294" s="85"/>
      <c r="U294" s="85"/>
      <c r="V294" s="85">
        <v>1</v>
      </c>
    </row>
    <row r="295" spans="1:22" ht="18.399999999999999" customHeight="1">
      <c r="A295" s="136" t="s">
        <v>147</v>
      </c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</row>
    <row r="296" spans="1:22" ht="72">
      <c r="A296" s="80">
        <v>166</v>
      </c>
      <c r="B296" s="81">
        <v>166</v>
      </c>
      <c r="C296" s="82" t="s">
        <v>80</v>
      </c>
      <c r="D296" s="83" t="s">
        <v>81</v>
      </c>
      <c r="E296" s="84">
        <v>13.69</v>
      </c>
      <c r="F296" s="85">
        <v>13.69</v>
      </c>
      <c r="G296" s="84"/>
      <c r="H296" s="84" t="s">
        <v>82</v>
      </c>
      <c r="I296" s="84">
        <v>3</v>
      </c>
      <c r="J296" s="84"/>
      <c r="K296" s="84" t="s">
        <v>83</v>
      </c>
      <c r="L296" s="85">
        <v>38</v>
      </c>
      <c r="M296" s="85"/>
      <c r="N296" s="85" t="s">
        <v>79</v>
      </c>
      <c r="O296" s="85"/>
      <c r="P296" s="85"/>
      <c r="Q296" s="85"/>
      <c r="R296" s="85"/>
      <c r="S296" s="85"/>
      <c r="T296" s="85"/>
      <c r="U296" s="85"/>
      <c r="V296" s="85"/>
    </row>
    <row r="297" spans="1:22" ht="72">
      <c r="A297" s="80">
        <v>167</v>
      </c>
      <c r="B297" s="81">
        <v>167</v>
      </c>
      <c r="C297" s="82" t="s">
        <v>512</v>
      </c>
      <c r="D297" s="83" t="s">
        <v>191</v>
      </c>
      <c r="E297" s="84">
        <v>3759.44</v>
      </c>
      <c r="F297" s="85" t="s">
        <v>513</v>
      </c>
      <c r="G297" s="84">
        <v>10.32</v>
      </c>
      <c r="H297" s="84" t="s">
        <v>514</v>
      </c>
      <c r="I297" s="84" t="s">
        <v>515</v>
      </c>
      <c r="J297" s="84"/>
      <c r="K297" s="84" t="s">
        <v>516</v>
      </c>
      <c r="L297" s="85" t="s">
        <v>517</v>
      </c>
      <c r="M297" s="85"/>
      <c r="N297" s="85" t="s">
        <v>79</v>
      </c>
      <c r="O297" s="85"/>
      <c r="P297" s="85"/>
      <c r="Q297" s="85"/>
      <c r="R297" s="85"/>
      <c r="S297" s="85"/>
      <c r="T297" s="85"/>
      <c r="U297" s="85"/>
      <c r="V297" s="85">
        <v>1</v>
      </c>
    </row>
    <row r="298" spans="1:22" ht="96">
      <c r="A298" s="80">
        <v>168</v>
      </c>
      <c r="B298" s="81">
        <v>168</v>
      </c>
      <c r="C298" s="82" t="s">
        <v>292</v>
      </c>
      <c r="D298" s="83" t="s">
        <v>518</v>
      </c>
      <c r="E298" s="84">
        <v>2435.67</v>
      </c>
      <c r="F298" s="85" t="s">
        <v>293</v>
      </c>
      <c r="G298" s="84" t="s">
        <v>294</v>
      </c>
      <c r="H298" s="84" t="s">
        <v>519</v>
      </c>
      <c r="I298" s="84" t="s">
        <v>340</v>
      </c>
      <c r="J298" s="84"/>
      <c r="K298" s="84" t="s">
        <v>520</v>
      </c>
      <c r="L298" s="85" t="s">
        <v>521</v>
      </c>
      <c r="M298" s="85"/>
      <c r="N298" s="85" t="s">
        <v>79</v>
      </c>
      <c r="O298" s="85"/>
      <c r="P298" s="85"/>
      <c r="Q298" s="85"/>
      <c r="R298" s="85"/>
      <c r="S298" s="85"/>
      <c r="T298" s="85"/>
      <c r="U298" s="85"/>
      <c r="V298" s="85"/>
    </row>
    <row r="299" spans="1:22" ht="18.399999999999999" customHeight="1">
      <c r="A299" s="136" t="s">
        <v>522</v>
      </c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</row>
    <row r="300" spans="1:22" ht="72">
      <c r="A300" s="80">
        <v>169</v>
      </c>
      <c r="B300" s="81">
        <v>170</v>
      </c>
      <c r="C300" s="82" t="s">
        <v>121</v>
      </c>
      <c r="D300" s="83" t="s">
        <v>229</v>
      </c>
      <c r="E300" s="84">
        <v>508.07</v>
      </c>
      <c r="F300" s="85" t="s">
        <v>123</v>
      </c>
      <c r="G300" s="84">
        <v>1.03</v>
      </c>
      <c r="H300" s="84" t="s">
        <v>230</v>
      </c>
      <c r="I300" s="84" t="s">
        <v>231</v>
      </c>
      <c r="J300" s="84"/>
      <c r="K300" s="84" t="s">
        <v>232</v>
      </c>
      <c r="L300" s="85" t="s">
        <v>233</v>
      </c>
      <c r="M300" s="85"/>
      <c r="N300" s="85" t="s">
        <v>79</v>
      </c>
      <c r="O300" s="85"/>
      <c r="P300" s="85"/>
      <c r="Q300" s="85"/>
      <c r="R300" s="85"/>
      <c r="S300" s="85"/>
      <c r="T300" s="85"/>
      <c r="U300" s="85"/>
      <c r="V300" s="85"/>
    </row>
    <row r="301" spans="1:22" ht="18.399999999999999" customHeight="1">
      <c r="A301" s="136" t="s">
        <v>305</v>
      </c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</row>
    <row r="302" spans="1:22" ht="72">
      <c r="A302" s="80">
        <v>170</v>
      </c>
      <c r="B302" s="81">
        <v>171</v>
      </c>
      <c r="C302" s="82" t="s">
        <v>80</v>
      </c>
      <c r="D302" s="83" t="s">
        <v>523</v>
      </c>
      <c r="E302" s="84">
        <v>13.69</v>
      </c>
      <c r="F302" s="85">
        <v>13.69</v>
      </c>
      <c r="G302" s="84"/>
      <c r="H302" s="84" t="s">
        <v>524</v>
      </c>
      <c r="I302" s="84">
        <v>9</v>
      </c>
      <c r="J302" s="84"/>
      <c r="K302" s="84" t="s">
        <v>525</v>
      </c>
      <c r="L302" s="85">
        <v>94</v>
      </c>
      <c r="M302" s="85"/>
      <c r="N302" s="85" t="s">
        <v>79</v>
      </c>
      <c r="O302" s="85"/>
      <c r="P302" s="85"/>
      <c r="Q302" s="85"/>
      <c r="R302" s="85"/>
      <c r="S302" s="85"/>
      <c r="T302" s="85"/>
      <c r="U302" s="85"/>
      <c r="V302" s="85"/>
    </row>
    <row r="303" spans="1:22" ht="18.399999999999999" customHeight="1">
      <c r="A303" s="136" t="s">
        <v>526</v>
      </c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</row>
    <row r="304" spans="1:22" ht="72">
      <c r="A304" s="80">
        <v>171</v>
      </c>
      <c r="B304" s="81">
        <v>172</v>
      </c>
      <c r="C304" s="82" t="s">
        <v>80</v>
      </c>
      <c r="D304" s="83" t="s">
        <v>523</v>
      </c>
      <c r="E304" s="84">
        <v>13.69</v>
      </c>
      <c r="F304" s="85">
        <v>13.69</v>
      </c>
      <c r="G304" s="84"/>
      <c r="H304" s="84" t="s">
        <v>524</v>
      </c>
      <c r="I304" s="84">
        <v>9</v>
      </c>
      <c r="J304" s="84"/>
      <c r="K304" s="84" t="s">
        <v>525</v>
      </c>
      <c r="L304" s="85">
        <v>94</v>
      </c>
      <c r="M304" s="85"/>
      <c r="N304" s="85" t="s">
        <v>79</v>
      </c>
      <c r="O304" s="85"/>
      <c r="P304" s="85"/>
      <c r="Q304" s="85"/>
      <c r="R304" s="85"/>
      <c r="S304" s="85"/>
      <c r="T304" s="85"/>
      <c r="U304" s="85"/>
      <c r="V304" s="85"/>
    </row>
    <row r="305" spans="1:22" ht="72">
      <c r="A305" s="80">
        <v>172</v>
      </c>
      <c r="B305" s="81">
        <v>173</v>
      </c>
      <c r="C305" s="82" t="s">
        <v>96</v>
      </c>
      <c r="D305" s="83" t="s">
        <v>97</v>
      </c>
      <c r="E305" s="84">
        <v>15810.14</v>
      </c>
      <c r="F305" s="85" t="s">
        <v>98</v>
      </c>
      <c r="G305" s="84">
        <v>195.41</v>
      </c>
      <c r="H305" s="84">
        <v>8</v>
      </c>
      <c r="I305" s="84" t="s">
        <v>88</v>
      </c>
      <c r="J305" s="84"/>
      <c r="K305" s="84" t="s">
        <v>99</v>
      </c>
      <c r="L305" s="85" t="s">
        <v>100</v>
      </c>
      <c r="M305" s="85"/>
      <c r="N305" s="85" t="s">
        <v>79</v>
      </c>
      <c r="O305" s="85"/>
      <c r="P305" s="85"/>
      <c r="Q305" s="85"/>
      <c r="R305" s="85"/>
      <c r="S305" s="85"/>
      <c r="T305" s="85"/>
      <c r="U305" s="85"/>
      <c r="V305" s="85">
        <v>1</v>
      </c>
    </row>
    <row r="306" spans="1:22" ht="48">
      <c r="A306" s="80">
        <v>173</v>
      </c>
      <c r="B306" s="81">
        <v>174</v>
      </c>
      <c r="C306" s="82" t="s">
        <v>101</v>
      </c>
      <c r="D306" s="83" t="s">
        <v>102</v>
      </c>
      <c r="E306" s="84">
        <v>26.3</v>
      </c>
      <c r="F306" s="85" t="s">
        <v>103</v>
      </c>
      <c r="G306" s="84"/>
      <c r="H306" s="84">
        <v>8</v>
      </c>
      <c r="I306" s="84" t="s">
        <v>88</v>
      </c>
      <c r="J306" s="84"/>
      <c r="K306" s="84">
        <v>36</v>
      </c>
      <c r="L306" s="85" t="s">
        <v>104</v>
      </c>
      <c r="M306" s="85"/>
      <c r="N306" s="85" t="s">
        <v>89</v>
      </c>
      <c r="O306" s="85"/>
      <c r="P306" s="85"/>
      <c r="Q306" s="85"/>
      <c r="R306" s="85"/>
      <c r="S306" s="85"/>
      <c r="T306" s="85"/>
      <c r="U306" s="85"/>
      <c r="V306" s="85"/>
    </row>
    <row r="307" spans="1:22" ht="72">
      <c r="A307" s="80">
        <v>174</v>
      </c>
      <c r="B307" s="81">
        <v>175</v>
      </c>
      <c r="C307" s="82" t="s">
        <v>203</v>
      </c>
      <c r="D307" s="83" t="s">
        <v>191</v>
      </c>
      <c r="E307" s="84">
        <v>1010.59</v>
      </c>
      <c r="F307" s="85" t="s">
        <v>204</v>
      </c>
      <c r="G307" s="84">
        <v>5.16</v>
      </c>
      <c r="H307" s="84" t="s">
        <v>213</v>
      </c>
      <c r="I307" s="84" t="s">
        <v>214</v>
      </c>
      <c r="J307" s="84"/>
      <c r="K307" s="84" t="s">
        <v>215</v>
      </c>
      <c r="L307" s="85" t="s">
        <v>216</v>
      </c>
      <c r="M307" s="85"/>
      <c r="N307" s="85" t="s">
        <v>79</v>
      </c>
      <c r="O307" s="85"/>
      <c r="P307" s="85"/>
      <c r="Q307" s="85"/>
      <c r="R307" s="85"/>
      <c r="S307" s="85"/>
      <c r="T307" s="85"/>
      <c r="U307" s="85"/>
      <c r="V307" s="85"/>
    </row>
    <row r="308" spans="1:22" ht="60">
      <c r="A308" s="80">
        <v>175</v>
      </c>
      <c r="B308" s="81">
        <v>176</v>
      </c>
      <c r="C308" s="82" t="s">
        <v>527</v>
      </c>
      <c r="D308" s="83" t="s">
        <v>139</v>
      </c>
      <c r="E308" s="84">
        <v>22.3</v>
      </c>
      <c r="F308" s="85" t="s">
        <v>528</v>
      </c>
      <c r="G308" s="84"/>
      <c r="H308" s="84">
        <v>22</v>
      </c>
      <c r="I308" s="84" t="s">
        <v>529</v>
      </c>
      <c r="J308" s="84"/>
      <c r="K308" s="84">
        <v>99</v>
      </c>
      <c r="L308" s="85" t="s">
        <v>530</v>
      </c>
      <c r="M308" s="85"/>
      <c r="N308" s="85" t="s">
        <v>89</v>
      </c>
      <c r="O308" s="85"/>
      <c r="P308" s="85"/>
      <c r="Q308" s="85"/>
      <c r="R308" s="85"/>
      <c r="S308" s="85"/>
      <c r="T308" s="85"/>
      <c r="U308" s="85"/>
      <c r="V308" s="85"/>
    </row>
    <row r="309" spans="1:22" ht="18.399999999999999" customHeight="1">
      <c r="A309" s="136" t="s">
        <v>147</v>
      </c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</row>
    <row r="310" spans="1:22" ht="72">
      <c r="A310" s="80">
        <v>176</v>
      </c>
      <c r="B310" s="81">
        <v>177</v>
      </c>
      <c r="C310" s="82" t="s">
        <v>251</v>
      </c>
      <c r="D310" s="83" t="s">
        <v>252</v>
      </c>
      <c r="E310" s="84">
        <v>5.36</v>
      </c>
      <c r="F310" s="85">
        <v>2.16</v>
      </c>
      <c r="G310" s="84" t="s">
        <v>253</v>
      </c>
      <c r="H310" s="84" t="s">
        <v>254</v>
      </c>
      <c r="I310" s="84">
        <v>216</v>
      </c>
      <c r="J310" s="84" t="s">
        <v>255</v>
      </c>
      <c r="K310" s="84" t="s">
        <v>256</v>
      </c>
      <c r="L310" s="85">
        <v>2377</v>
      </c>
      <c r="M310" s="85"/>
      <c r="N310" s="85" t="s">
        <v>79</v>
      </c>
      <c r="O310" s="85"/>
      <c r="P310" s="85"/>
      <c r="Q310" s="85"/>
      <c r="R310" s="85"/>
      <c r="S310" s="85"/>
      <c r="T310" s="85"/>
      <c r="U310" s="85"/>
      <c r="V310" s="85" t="s">
        <v>257</v>
      </c>
    </row>
    <row r="311" spans="1:22" ht="36">
      <c r="A311" s="86">
        <v>177</v>
      </c>
      <c r="B311" s="87">
        <v>178</v>
      </c>
      <c r="C311" s="88" t="s">
        <v>258</v>
      </c>
      <c r="D311" s="89" t="s">
        <v>259</v>
      </c>
      <c r="E311" s="90">
        <v>11011</v>
      </c>
      <c r="F311" s="91" t="s">
        <v>260</v>
      </c>
      <c r="G311" s="90"/>
      <c r="H311" s="90">
        <v>110</v>
      </c>
      <c r="I311" s="90" t="s">
        <v>261</v>
      </c>
      <c r="J311" s="90"/>
      <c r="K311" s="90">
        <v>31</v>
      </c>
      <c r="L311" s="91" t="s">
        <v>262</v>
      </c>
      <c r="M311" s="91"/>
      <c r="N311" s="91" t="s">
        <v>89</v>
      </c>
      <c r="O311" s="91"/>
      <c r="P311" s="91"/>
      <c r="Q311" s="91"/>
      <c r="R311" s="91"/>
      <c r="S311" s="91"/>
      <c r="T311" s="91"/>
      <c r="U311" s="91"/>
      <c r="V311" s="91"/>
    </row>
    <row r="312" spans="1:22" ht="19.350000000000001" customHeight="1">
      <c r="A312" s="134" t="s">
        <v>531</v>
      </c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</row>
    <row r="313" spans="1:22" ht="18.399999999999999" customHeight="1">
      <c r="A313" s="136" t="s">
        <v>147</v>
      </c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</row>
    <row r="314" spans="1:22" ht="72">
      <c r="A314" s="80">
        <v>178</v>
      </c>
      <c r="B314" s="81">
        <v>179</v>
      </c>
      <c r="C314" s="82" t="s">
        <v>251</v>
      </c>
      <c r="D314" s="83" t="s">
        <v>252</v>
      </c>
      <c r="E314" s="84">
        <v>5.36</v>
      </c>
      <c r="F314" s="85">
        <v>2.16</v>
      </c>
      <c r="G314" s="84" t="s">
        <v>253</v>
      </c>
      <c r="H314" s="84" t="s">
        <v>254</v>
      </c>
      <c r="I314" s="84">
        <v>216</v>
      </c>
      <c r="J314" s="84" t="s">
        <v>255</v>
      </c>
      <c r="K314" s="84" t="s">
        <v>256</v>
      </c>
      <c r="L314" s="85">
        <v>2377</v>
      </c>
      <c r="M314" s="85"/>
      <c r="N314" s="85" t="s">
        <v>79</v>
      </c>
      <c r="O314" s="85"/>
      <c r="P314" s="85"/>
      <c r="Q314" s="85"/>
      <c r="R314" s="85"/>
      <c r="S314" s="85"/>
      <c r="T314" s="85"/>
      <c r="U314" s="85"/>
      <c r="V314" s="85" t="s">
        <v>257</v>
      </c>
    </row>
    <row r="315" spans="1:22" ht="36">
      <c r="A315" s="80">
        <v>179</v>
      </c>
      <c r="B315" s="81">
        <v>180</v>
      </c>
      <c r="C315" s="82" t="s">
        <v>258</v>
      </c>
      <c r="D315" s="83" t="s">
        <v>259</v>
      </c>
      <c r="E315" s="84">
        <v>11011</v>
      </c>
      <c r="F315" s="85" t="s">
        <v>260</v>
      </c>
      <c r="G315" s="84"/>
      <c r="H315" s="84">
        <v>110</v>
      </c>
      <c r="I315" s="84" t="s">
        <v>261</v>
      </c>
      <c r="J315" s="84"/>
      <c r="K315" s="84">
        <v>31</v>
      </c>
      <c r="L315" s="85" t="s">
        <v>262</v>
      </c>
      <c r="M315" s="85"/>
      <c r="N315" s="85" t="s">
        <v>89</v>
      </c>
      <c r="O315" s="85"/>
      <c r="P315" s="85"/>
      <c r="Q315" s="85"/>
      <c r="R315" s="85"/>
      <c r="S315" s="85"/>
      <c r="T315" s="85"/>
      <c r="U315" s="85"/>
      <c r="V315" s="85"/>
    </row>
    <row r="316" spans="1:22" ht="72">
      <c r="A316" s="80">
        <v>180</v>
      </c>
      <c r="B316" s="81">
        <v>181</v>
      </c>
      <c r="C316" s="82" t="s">
        <v>121</v>
      </c>
      <c r="D316" s="83" t="s">
        <v>245</v>
      </c>
      <c r="E316" s="84">
        <v>508.07</v>
      </c>
      <c r="F316" s="85" t="s">
        <v>123</v>
      </c>
      <c r="G316" s="84">
        <v>1.03</v>
      </c>
      <c r="H316" s="84" t="s">
        <v>246</v>
      </c>
      <c r="I316" s="84" t="s">
        <v>247</v>
      </c>
      <c r="J316" s="84"/>
      <c r="K316" s="84" t="s">
        <v>248</v>
      </c>
      <c r="L316" s="85" t="s">
        <v>249</v>
      </c>
      <c r="M316" s="85"/>
      <c r="N316" s="85" t="s">
        <v>79</v>
      </c>
      <c r="O316" s="85"/>
      <c r="P316" s="85"/>
      <c r="Q316" s="85"/>
      <c r="R316" s="85"/>
      <c r="S316" s="85"/>
      <c r="T316" s="85"/>
      <c r="U316" s="85"/>
      <c r="V316" s="85"/>
    </row>
    <row r="317" spans="1:22" ht="18.399999999999999" customHeight="1">
      <c r="A317" s="136" t="s">
        <v>532</v>
      </c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</row>
    <row r="318" spans="1:22" ht="72">
      <c r="A318" s="80">
        <v>181</v>
      </c>
      <c r="B318" s="81">
        <v>182</v>
      </c>
      <c r="C318" s="82" t="s">
        <v>121</v>
      </c>
      <c r="D318" s="83" t="s">
        <v>245</v>
      </c>
      <c r="E318" s="84">
        <v>508.07</v>
      </c>
      <c r="F318" s="85" t="s">
        <v>123</v>
      </c>
      <c r="G318" s="84">
        <v>1.03</v>
      </c>
      <c r="H318" s="84" t="s">
        <v>246</v>
      </c>
      <c r="I318" s="84" t="s">
        <v>247</v>
      </c>
      <c r="J318" s="84"/>
      <c r="K318" s="84" t="s">
        <v>248</v>
      </c>
      <c r="L318" s="85" t="s">
        <v>249</v>
      </c>
      <c r="M318" s="85"/>
      <c r="N318" s="85" t="s">
        <v>79</v>
      </c>
      <c r="O318" s="85"/>
      <c r="P318" s="85"/>
      <c r="Q318" s="85"/>
      <c r="R318" s="85"/>
      <c r="S318" s="85"/>
      <c r="T318" s="85"/>
      <c r="U318" s="85"/>
      <c r="V318" s="85"/>
    </row>
    <row r="319" spans="1:22" ht="18.399999999999999" customHeight="1">
      <c r="A319" s="136" t="s">
        <v>147</v>
      </c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</row>
    <row r="320" spans="1:22" ht="72">
      <c r="A320" s="80">
        <v>182</v>
      </c>
      <c r="B320" s="81">
        <v>183</v>
      </c>
      <c r="C320" s="82" t="s">
        <v>121</v>
      </c>
      <c r="D320" s="83" t="s">
        <v>245</v>
      </c>
      <c r="E320" s="84">
        <v>508.07</v>
      </c>
      <c r="F320" s="85" t="s">
        <v>123</v>
      </c>
      <c r="G320" s="84">
        <v>1.03</v>
      </c>
      <c r="H320" s="84" t="s">
        <v>246</v>
      </c>
      <c r="I320" s="84" t="s">
        <v>247</v>
      </c>
      <c r="J320" s="84"/>
      <c r="K320" s="84" t="s">
        <v>248</v>
      </c>
      <c r="L320" s="85" t="s">
        <v>249</v>
      </c>
      <c r="M320" s="85"/>
      <c r="N320" s="85" t="s">
        <v>79</v>
      </c>
      <c r="O320" s="85"/>
      <c r="P320" s="85"/>
      <c r="Q320" s="85"/>
      <c r="R320" s="85"/>
      <c r="S320" s="85"/>
      <c r="T320" s="85"/>
      <c r="U320" s="85"/>
      <c r="V320" s="85"/>
    </row>
    <row r="321" spans="1:22" ht="18.399999999999999" customHeight="1">
      <c r="A321" s="136" t="s">
        <v>532</v>
      </c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</row>
    <row r="322" spans="1:22" ht="72">
      <c r="A322" s="80">
        <v>183</v>
      </c>
      <c r="B322" s="81">
        <v>184</v>
      </c>
      <c r="C322" s="82" t="s">
        <v>121</v>
      </c>
      <c r="D322" s="83" t="s">
        <v>122</v>
      </c>
      <c r="E322" s="84">
        <v>508.07</v>
      </c>
      <c r="F322" s="85" t="s">
        <v>123</v>
      </c>
      <c r="G322" s="84">
        <v>1.03</v>
      </c>
      <c r="H322" s="84" t="s">
        <v>124</v>
      </c>
      <c r="I322" s="84" t="s">
        <v>125</v>
      </c>
      <c r="J322" s="84"/>
      <c r="K322" s="84" t="s">
        <v>126</v>
      </c>
      <c r="L322" s="85" t="s">
        <v>127</v>
      </c>
      <c r="M322" s="85"/>
      <c r="N322" s="85" t="s">
        <v>79</v>
      </c>
      <c r="O322" s="85"/>
      <c r="P322" s="85"/>
      <c r="Q322" s="85"/>
      <c r="R322" s="85"/>
      <c r="S322" s="85"/>
      <c r="T322" s="85"/>
      <c r="U322" s="85"/>
      <c r="V322" s="85"/>
    </row>
    <row r="323" spans="1:22" ht="18.399999999999999" customHeight="1">
      <c r="A323" s="136" t="s">
        <v>283</v>
      </c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</row>
    <row r="324" spans="1:22" ht="72">
      <c r="A324" s="80">
        <v>184</v>
      </c>
      <c r="B324" s="81">
        <v>185</v>
      </c>
      <c r="C324" s="82" t="s">
        <v>80</v>
      </c>
      <c r="D324" s="83" t="s">
        <v>523</v>
      </c>
      <c r="E324" s="84">
        <v>13.69</v>
      </c>
      <c r="F324" s="85">
        <v>13.69</v>
      </c>
      <c r="G324" s="84"/>
      <c r="H324" s="84" t="s">
        <v>524</v>
      </c>
      <c r="I324" s="84">
        <v>9</v>
      </c>
      <c r="J324" s="84"/>
      <c r="K324" s="84" t="s">
        <v>525</v>
      </c>
      <c r="L324" s="85">
        <v>94</v>
      </c>
      <c r="M324" s="85"/>
      <c r="N324" s="85" t="s">
        <v>79</v>
      </c>
      <c r="O324" s="85"/>
      <c r="P324" s="85"/>
      <c r="Q324" s="85"/>
      <c r="R324" s="85"/>
      <c r="S324" s="85"/>
      <c r="T324" s="85"/>
      <c r="U324" s="85"/>
      <c r="V324" s="85"/>
    </row>
    <row r="325" spans="1:22" ht="72">
      <c r="A325" s="80">
        <v>185</v>
      </c>
      <c r="B325" s="81">
        <v>186</v>
      </c>
      <c r="C325" s="82" t="s">
        <v>284</v>
      </c>
      <c r="D325" s="83" t="s">
        <v>285</v>
      </c>
      <c r="E325" s="84">
        <v>2250.2399999999998</v>
      </c>
      <c r="F325" s="85" t="s">
        <v>286</v>
      </c>
      <c r="G325" s="84" t="s">
        <v>287</v>
      </c>
      <c r="H325" s="84" t="s">
        <v>288</v>
      </c>
      <c r="I325" s="84" t="s">
        <v>289</v>
      </c>
      <c r="J325" s="84"/>
      <c r="K325" s="84" t="s">
        <v>290</v>
      </c>
      <c r="L325" s="85" t="s">
        <v>291</v>
      </c>
      <c r="M325" s="85"/>
      <c r="N325" s="85" t="s">
        <v>79</v>
      </c>
      <c r="O325" s="85"/>
      <c r="P325" s="85"/>
      <c r="Q325" s="85"/>
      <c r="R325" s="85"/>
      <c r="S325" s="85"/>
      <c r="T325" s="85"/>
      <c r="U325" s="85"/>
      <c r="V325" s="85"/>
    </row>
    <row r="326" spans="1:22" ht="18.399999999999999" customHeight="1">
      <c r="A326" s="136" t="s">
        <v>533</v>
      </c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</row>
    <row r="327" spans="1:22" ht="72">
      <c r="A327" s="80">
        <v>186</v>
      </c>
      <c r="B327" s="81">
        <v>187</v>
      </c>
      <c r="C327" s="82" t="s">
        <v>96</v>
      </c>
      <c r="D327" s="83" t="s">
        <v>97</v>
      </c>
      <c r="E327" s="84">
        <v>15810.14</v>
      </c>
      <c r="F327" s="85" t="s">
        <v>98</v>
      </c>
      <c r="G327" s="84">
        <v>195.41</v>
      </c>
      <c r="H327" s="84">
        <v>8</v>
      </c>
      <c r="I327" s="84" t="s">
        <v>88</v>
      </c>
      <c r="J327" s="84"/>
      <c r="K327" s="84" t="s">
        <v>99</v>
      </c>
      <c r="L327" s="85" t="s">
        <v>100</v>
      </c>
      <c r="M327" s="85"/>
      <c r="N327" s="85" t="s">
        <v>79</v>
      </c>
      <c r="O327" s="85"/>
      <c r="P327" s="85"/>
      <c r="Q327" s="85"/>
      <c r="R327" s="85"/>
      <c r="S327" s="85"/>
      <c r="T327" s="85"/>
      <c r="U327" s="85"/>
      <c r="V327" s="85">
        <v>1</v>
      </c>
    </row>
    <row r="328" spans="1:22" ht="48">
      <c r="A328" s="80">
        <v>187</v>
      </c>
      <c r="B328" s="81">
        <v>188</v>
      </c>
      <c r="C328" s="82" t="s">
        <v>101</v>
      </c>
      <c r="D328" s="83" t="s">
        <v>102</v>
      </c>
      <c r="E328" s="84">
        <v>26.3</v>
      </c>
      <c r="F328" s="85" t="s">
        <v>103</v>
      </c>
      <c r="G328" s="84"/>
      <c r="H328" s="84">
        <v>8</v>
      </c>
      <c r="I328" s="84" t="s">
        <v>88</v>
      </c>
      <c r="J328" s="84"/>
      <c r="K328" s="84">
        <v>36</v>
      </c>
      <c r="L328" s="85" t="s">
        <v>104</v>
      </c>
      <c r="M328" s="85"/>
      <c r="N328" s="85" t="s">
        <v>89</v>
      </c>
      <c r="O328" s="85"/>
      <c r="P328" s="85"/>
      <c r="Q328" s="85"/>
      <c r="R328" s="85"/>
      <c r="S328" s="85"/>
      <c r="T328" s="85"/>
      <c r="U328" s="85"/>
      <c r="V328" s="85"/>
    </row>
    <row r="329" spans="1:22" ht="18.399999999999999" customHeight="1">
      <c r="A329" s="136" t="s">
        <v>534</v>
      </c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</row>
    <row r="330" spans="1:22" ht="72">
      <c r="A330" s="80">
        <v>188</v>
      </c>
      <c r="B330" s="81">
        <v>189</v>
      </c>
      <c r="C330" s="82" t="s">
        <v>251</v>
      </c>
      <c r="D330" s="83" t="s">
        <v>252</v>
      </c>
      <c r="E330" s="84">
        <v>5.36</v>
      </c>
      <c r="F330" s="85">
        <v>2.16</v>
      </c>
      <c r="G330" s="84" t="s">
        <v>253</v>
      </c>
      <c r="H330" s="84" t="s">
        <v>254</v>
      </c>
      <c r="I330" s="84">
        <v>216</v>
      </c>
      <c r="J330" s="84" t="s">
        <v>255</v>
      </c>
      <c r="K330" s="84" t="s">
        <v>256</v>
      </c>
      <c r="L330" s="85">
        <v>2377</v>
      </c>
      <c r="M330" s="85"/>
      <c r="N330" s="85" t="s">
        <v>79</v>
      </c>
      <c r="O330" s="85"/>
      <c r="P330" s="85"/>
      <c r="Q330" s="85"/>
      <c r="R330" s="85"/>
      <c r="S330" s="85"/>
      <c r="T330" s="85"/>
      <c r="U330" s="85"/>
      <c r="V330" s="85" t="s">
        <v>257</v>
      </c>
    </row>
    <row r="331" spans="1:22" ht="36">
      <c r="A331" s="80">
        <v>189</v>
      </c>
      <c r="B331" s="81">
        <v>190</v>
      </c>
      <c r="C331" s="82" t="s">
        <v>258</v>
      </c>
      <c r="D331" s="83" t="s">
        <v>259</v>
      </c>
      <c r="E331" s="84">
        <v>11011</v>
      </c>
      <c r="F331" s="85" t="s">
        <v>260</v>
      </c>
      <c r="G331" s="84"/>
      <c r="H331" s="84">
        <v>110</v>
      </c>
      <c r="I331" s="84" t="s">
        <v>261</v>
      </c>
      <c r="J331" s="84"/>
      <c r="K331" s="84">
        <v>31</v>
      </c>
      <c r="L331" s="85" t="s">
        <v>262</v>
      </c>
      <c r="M331" s="85"/>
      <c r="N331" s="85" t="s">
        <v>89</v>
      </c>
      <c r="O331" s="85"/>
      <c r="P331" s="85"/>
      <c r="Q331" s="85"/>
      <c r="R331" s="85"/>
      <c r="S331" s="85"/>
      <c r="T331" s="85"/>
      <c r="U331" s="85"/>
      <c r="V331" s="85"/>
    </row>
    <row r="332" spans="1:22" ht="18.399999999999999" customHeight="1">
      <c r="A332" s="136" t="s">
        <v>173</v>
      </c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</row>
    <row r="333" spans="1:22" ht="72">
      <c r="A333" s="80">
        <v>190</v>
      </c>
      <c r="B333" s="81">
        <v>191</v>
      </c>
      <c r="C333" s="82" t="s">
        <v>121</v>
      </c>
      <c r="D333" s="83" t="s">
        <v>122</v>
      </c>
      <c r="E333" s="84">
        <v>508.07</v>
      </c>
      <c r="F333" s="85" t="s">
        <v>123</v>
      </c>
      <c r="G333" s="84">
        <v>1.03</v>
      </c>
      <c r="H333" s="84" t="s">
        <v>124</v>
      </c>
      <c r="I333" s="84" t="s">
        <v>125</v>
      </c>
      <c r="J333" s="84"/>
      <c r="K333" s="84" t="s">
        <v>126</v>
      </c>
      <c r="L333" s="85" t="s">
        <v>127</v>
      </c>
      <c r="M333" s="85"/>
      <c r="N333" s="85" t="s">
        <v>79</v>
      </c>
      <c r="O333" s="85"/>
      <c r="P333" s="85"/>
      <c r="Q333" s="85"/>
      <c r="R333" s="85"/>
      <c r="S333" s="85"/>
      <c r="T333" s="85"/>
      <c r="U333" s="85"/>
      <c r="V333" s="85"/>
    </row>
    <row r="334" spans="1:22" ht="18.399999999999999" customHeight="1">
      <c r="A334" s="136" t="s">
        <v>244</v>
      </c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</row>
    <row r="335" spans="1:22" ht="84">
      <c r="A335" s="80">
        <v>191</v>
      </c>
      <c r="B335" s="81">
        <v>192</v>
      </c>
      <c r="C335" s="82" t="s">
        <v>535</v>
      </c>
      <c r="D335" s="83" t="s">
        <v>97</v>
      </c>
      <c r="E335" s="84">
        <v>1078.74</v>
      </c>
      <c r="F335" s="85" t="s">
        <v>536</v>
      </c>
      <c r="G335" s="84">
        <v>195.41</v>
      </c>
      <c r="H335" s="84" t="s">
        <v>236</v>
      </c>
      <c r="I335" s="84">
        <v>1</v>
      </c>
      <c r="J335" s="84"/>
      <c r="K335" s="84" t="s">
        <v>220</v>
      </c>
      <c r="L335" s="85">
        <v>4</v>
      </c>
      <c r="M335" s="85"/>
      <c r="N335" s="85" t="s">
        <v>79</v>
      </c>
      <c r="O335" s="85"/>
      <c r="P335" s="85"/>
      <c r="Q335" s="85"/>
      <c r="R335" s="85"/>
      <c r="S335" s="85"/>
      <c r="T335" s="85"/>
      <c r="U335" s="85"/>
      <c r="V335" s="85">
        <v>1</v>
      </c>
    </row>
    <row r="336" spans="1:22" ht="48">
      <c r="A336" s="80">
        <v>192</v>
      </c>
      <c r="B336" s="81">
        <v>193</v>
      </c>
      <c r="C336" s="82" t="s">
        <v>101</v>
      </c>
      <c r="D336" s="83" t="s">
        <v>181</v>
      </c>
      <c r="E336" s="84">
        <v>26.3</v>
      </c>
      <c r="F336" s="85" t="s">
        <v>103</v>
      </c>
      <c r="G336" s="84"/>
      <c r="H336" s="84">
        <v>13</v>
      </c>
      <c r="I336" s="84" t="s">
        <v>182</v>
      </c>
      <c r="J336" s="84"/>
      <c r="K336" s="84">
        <v>60</v>
      </c>
      <c r="L336" s="85" t="s">
        <v>183</v>
      </c>
      <c r="M336" s="85"/>
      <c r="N336" s="85" t="s">
        <v>89</v>
      </c>
      <c r="O336" s="85"/>
      <c r="P336" s="85"/>
      <c r="Q336" s="85"/>
      <c r="R336" s="85"/>
      <c r="S336" s="85"/>
      <c r="T336" s="85"/>
      <c r="U336" s="85"/>
      <c r="V336" s="85"/>
    </row>
    <row r="337" spans="1:22" ht="36">
      <c r="A337" s="80">
        <v>193</v>
      </c>
      <c r="B337" s="81">
        <v>194</v>
      </c>
      <c r="C337" s="82" t="s">
        <v>537</v>
      </c>
      <c r="D337" s="83" t="s">
        <v>538</v>
      </c>
      <c r="E337" s="84">
        <v>12.12</v>
      </c>
      <c r="F337" s="85" t="s">
        <v>539</v>
      </c>
      <c r="G337" s="84"/>
      <c r="H337" s="84">
        <v>2</v>
      </c>
      <c r="I337" s="84" t="s">
        <v>141</v>
      </c>
      <c r="J337" s="84"/>
      <c r="K337" s="84">
        <v>9</v>
      </c>
      <c r="L337" s="85" t="s">
        <v>540</v>
      </c>
      <c r="M337" s="85"/>
      <c r="N337" s="85" t="s">
        <v>89</v>
      </c>
      <c r="O337" s="85"/>
      <c r="P337" s="85"/>
      <c r="Q337" s="85"/>
      <c r="R337" s="85"/>
      <c r="S337" s="85"/>
      <c r="T337" s="85"/>
      <c r="U337" s="85"/>
      <c r="V337" s="85"/>
    </row>
    <row r="338" spans="1:22" ht="18.399999999999999" customHeight="1">
      <c r="A338" s="136" t="s">
        <v>189</v>
      </c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</row>
    <row r="339" spans="1:22" ht="72">
      <c r="A339" s="86">
        <v>194</v>
      </c>
      <c r="B339" s="87">
        <v>195</v>
      </c>
      <c r="C339" s="88" t="s">
        <v>234</v>
      </c>
      <c r="D339" s="89" t="s">
        <v>541</v>
      </c>
      <c r="E339" s="90">
        <v>3.95</v>
      </c>
      <c r="F339" s="91">
        <v>3.95</v>
      </c>
      <c r="G339" s="90"/>
      <c r="H339" s="90" t="s">
        <v>236</v>
      </c>
      <c r="I339" s="90">
        <v>1</v>
      </c>
      <c r="J339" s="90"/>
      <c r="K339" s="90" t="s">
        <v>542</v>
      </c>
      <c r="L339" s="91">
        <v>7</v>
      </c>
      <c r="M339" s="91"/>
      <c r="N339" s="91" t="s">
        <v>79</v>
      </c>
      <c r="O339" s="91"/>
      <c r="P339" s="91"/>
      <c r="Q339" s="91"/>
      <c r="R339" s="91"/>
      <c r="S339" s="91"/>
      <c r="T339" s="91"/>
      <c r="U339" s="91"/>
      <c r="V339" s="91"/>
    </row>
    <row r="340" spans="1:22" ht="36">
      <c r="A340" s="150" t="s">
        <v>543</v>
      </c>
      <c r="B340" s="151"/>
      <c r="C340" s="151"/>
      <c r="D340" s="151"/>
      <c r="E340" s="151"/>
      <c r="F340" s="151"/>
      <c r="G340" s="151"/>
      <c r="H340" s="92">
        <v>14649</v>
      </c>
      <c r="I340" s="92" t="s">
        <v>544</v>
      </c>
      <c r="J340" s="92" t="s">
        <v>545</v>
      </c>
      <c r="K340" s="92">
        <v>101142</v>
      </c>
      <c r="L340" s="92" t="s">
        <v>546</v>
      </c>
      <c r="M340" s="92"/>
      <c r="N340" s="92"/>
      <c r="O340" s="92"/>
      <c r="P340" s="92"/>
      <c r="Q340" s="92"/>
      <c r="R340" s="92"/>
      <c r="S340" s="92"/>
      <c r="T340" s="92"/>
      <c r="U340" s="92"/>
      <c r="V340" s="92" t="s">
        <v>547</v>
      </c>
    </row>
    <row r="341" spans="1:22">
      <c r="A341" s="150" t="s">
        <v>548</v>
      </c>
      <c r="B341" s="151"/>
      <c r="C341" s="151"/>
      <c r="D341" s="151"/>
      <c r="E341" s="151"/>
      <c r="F341" s="151"/>
      <c r="G341" s="151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</row>
    <row r="342" spans="1:22">
      <c r="A342" s="150" t="s">
        <v>549</v>
      </c>
      <c r="B342" s="151"/>
      <c r="C342" s="151"/>
      <c r="D342" s="151"/>
      <c r="E342" s="151"/>
      <c r="F342" s="151"/>
      <c r="G342" s="151"/>
      <c r="H342" s="92">
        <v>6724</v>
      </c>
      <c r="I342" s="92"/>
      <c r="J342" s="92"/>
      <c r="K342" s="92">
        <v>74083</v>
      </c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</row>
    <row r="343" spans="1:22">
      <c r="A343" s="150" t="s">
        <v>550</v>
      </c>
      <c r="B343" s="151"/>
      <c r="C343" s="151"/>
      <c r="D343" s="151"/>
      <c r="E343" s="151"/>
      <c r="F343" s="151"/>
      <c r="G343" s="151"/>
      <c r="H343" s="92">
        <v>4775</v>
      </c>
      <c r="I343" s="92"/>
      <c r="J343" s="92"/>
      <c r="K343" s="92">
        <v>12022</v>
      </c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</row>
    <row r="344" spans="1:22">
      <c r="A344" s="150" t="s">
        <v>551</v>
      </c>
      <c r="B344" s="151"/>
      <c r="C344" s="151"/>
      <c r="D344" s="151"/>
      <c r="E344" s="151"/>
      <c r="F344" s="151"/>
      <c r="G344" s="151"/>
      <c r="H344" s="92">
        <v>3288</v>
      </c>
      <c r="I344" s="92"/>
      <c r="J344" s="92"/>
      <c r="K344" s="92">
        <v>16581</v>
      </c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</row>
    <row r="345" spans="1:22">
      <c r="A345" s="152" t="s">
        <v>552</v>
      </c>
      <c r="B345" s="153"/>
      <c r="C345" s="153"/>
      <c r="D345" s="153"/>
      <c r="E345" s="153"/>
      <c r="F345" s="153"/>
      <c r="G345" s="153"/>
      <c r="H345" s="93">
        <v>6371</v>
      </c>
      <c r="I345" s="93"/>
      <c r="J345" s="93"/>
      <c r="K345" s="93">
        <v>59901</v>
      </c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</row>
    <row r="346" spans="1:22">
      <c r="A346" s="152" t="s">
        <v>553</v>
      </c>
      <c r="B346" s="153"/>
      <c r="C346" s="153"/>
      <c r="D346" s="153"/>
      <c r="E346" s="153"/>
      <c r="F346" s="153"/>
      <c r="G346" s="153"/>
      <c r="H346" s="93">
        <v>4067</v>
      </c>
      <c r="I346" s="93"/>
      <c r="J346" s="93"/>
      <c r="K346" s="93">
        <v>35855</v>
      </c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</row>
    <row r="347" spans="1:22">
      <c r="A347" s="152" t="s">
        <v>554</v>
      </c>
      <c r="B347" s="153"/>
      <c r="C347" s="153"/>
      <c r="D347" s="153"/>
      <c r="E347" s="153"/>
      <c r="F347" s="153"/>
      <c r="G347" s="15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</row>
    <row r="348" spans="1:22" ht="30" customHeight="1">
      <c r="A348" s="150" t="s">
        <v>555</v>
      </c>
      <c r="B348" s="151"/>
      <c r="C348" s="151"/>
      <c r="D348" s="151"/>
      <c r="E348" s="151"/>
      <c r="F348" s="151"/>
      <c r="G348" s="151"/>
      <c r="H348" s="92">
        <v>13522</v>
      </c>
      <c r="I348" s="92"/>
      <c r="J348" s="92"/>
      <c r="K348" s="92">
        <v>114144</v>
      </c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</row>
    <row r="349" spans="1:22" ht="30" customHeight="1">
      <c r="A349" s="150" t="s">
        <v>556</v>
      </c>
      <c r="B349" s="151"/>
      <c r="C349" s="151"/>
      <c r="D349" s="151"/>
      <c r="E349" s="151"/>
      <c r="F349" s="151"/>
      <c r="G349" s="151"/>
      <c r="H349" s="92">
        <v>277</v>
      </c>
      <c r="I349" s="92"/>
      <c r="J349" s="92"/>
      <c r="K349" s="92">
        <v>2149</v>
      </c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</row>
    <row r="350" spans="1:22">
      <c r="A350" s="150" t="s">
        <v>557</v>
      </c>
      <c r="B350" s="151"/>
      <c r="C350" s="151"/>
      <c r="D350" s="151"/>
      <c r="E350" s="151"/>
      <c r="F350" s="151"/>
      <c r="G350" s="151"/>
      <c r="H350" s="92">
        <v>561</v>
      </c>
      <c r="I350" s="92"/>
      <c r="J350" s="92"/>
      <c r="K350" s="92">
        <v>2512</v>
      </c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</row>
    <row r="351" spans="1:22" ht="30" customHeight="1">
      <c r="A351" s="150" t="s">
        <v>558</v>
      </c>
      <c r="B351" s="151"/>
      <c r="C351" s="151"/>
      <c r="D351" s="151"/>
      <c r="E351" s="151"/>
      <c r="F351" s="151"/>
      <c r="G351" s="151"/>
      <c r="H351" s="92">
        <v>9675</v>
      </c>
      <c r="I351" s="92"/>
      <c r="J351" s="92"/>
      <c r="K351" s="92">
        <v>69409</v>
      </c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</row>
    <row r="352" spans="1:22">
      <c r="A352" s="150" t="s">
        <v>559</v>
      </c>
      <c r="B352" s="151"/>
      <c r="C352" s="151"/>
      <c r="D352" s="151"/>
      <c r="E352" s="151"/>
      <c r="F352" s="151"/>
      <c r="G352" s="151"/>
      <c r="H352" s="92">
        <v>701</v>
      </c>
      <c r="I352" s="92"/>
      <c r="J352" s="92"/>
      <c r="K352" s="92">
        <v>6521</v>
      </c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</row>
    <row r="353" spans="1:22" ht="30" customHeight="1">
      <c r="A353" s="150" t="s">
        <v>560</v>
      </c>
      <c r="B353" s="151"/>
      <c r="C353" s="151"/>
      <c r="D353" s="151"/>
      <c r="E353" s="151"/>
      <c r="F353" s="151"/>
      <c r="G353" s="151"/>
      <c r="H353" s="92">
        <v>207</v>
      </c>
      <c r="I353" s="92"/>
      <c r="J353" s="92"/>
      <c r="K353" s="92">
        <v>796</v>
      </c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</row>
    <row r="354" spans="1:22">
      <c r="A354" s="150" t="s">
        <v>561</v>
      </c>
      <c r="B354" s="151"/>
      <c r="C354" s="151"/>
      <c r="D354" s="151"/>
      <c r="E354" s="151"/>
      <c r="F354" s="151"/>
      <c r="G354" s="151"/>
      <c r="H354" s="92">
        <v>144</v>
      </c>
      <c r="I354" s="92"/>
      <c r="J354" s="92"/>
      <c r="K354" s="92">
        <v>1367</v>
      </c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</row>
    <row r="355" spans="1:22">
      <c r="A355" s="150" t="s">
        <v>562</v>
      </c>
      <c r="B355" s="151"/>
      <c r="C355" s="151"/>
      <c r="D355" s="151"/>
      <c r="E355" s="151"/>
      <c r="F355" s="151"/>
      <c r="G355" s="151"/>
      <c r="H355" s="92">
        <v>25087</v>
      </c>
      <c r="I355" s="92"/>
      <c r="J355" s="92"/>
      <c r="K355" s="92">
        <v>196898</v>
      </c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</row>
    <row r="356" spans="1:22" ht="30" customHeight="1">
      <c r="A356" s="150" t="s">
        <v>563</v>
      </c>
      <c r="B356" s="151"/>
      <c r="C356" s="151"/>
      <c r="D356" s="151"/>
      <c r="E356" s="151"/>
      <c r="F356" s="151"/>
      <c r="G356" s="151"/>
      <c r="H356" s="92">
        <v>1732.64</v>
      </c>
      <c r="I356" s="92"/>
      <c r="J356" s="92"/>
      <c r="K356" s="92">
        <v>7684.61</v>
      </c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</row>
    <row r="357" spans="1:22">
      <c r="A357" s="152" t="s">
        <v>564</v>
      </c>
      <c r="B357" s="153"/>
      <c r="C357" s="153"/>
      <c r="D357" s="153"/>
      <c r="E357" s="153"/>
      <c r="F357" s="153"/>
      <c r="G357" s="153"/>
      <c r="H357" s="93">
        <v>26819.64</v>
      </c>
      <c r="I357" s="93"/>
      <c r="J357" s="93"/>
      <c r="K357" s="93">
        <v>204582.61</v>
      </c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</row>
    <row r="358" spans="1:22">
      <c r="A358" s="50"/>
      <c r="B358" s="39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</row>
    <row r="359" spans="1:22">
      <c r="A359" s="50"/>
      <c r="B359" s="39"/>
      <c r="C359" s="73" t="s">
        <v>62</v>
      </c>
      <c r="D359" s="48"/>
      <c r="E359" s="48"/>
      <c r="F359" s="48"/>
      <c r="G359" s="48"/>
      <c r="H359" s="74">
        <f>IF(ISBLANK(Y30),"",ROUND(Z30/Y30,2)*100)</f>
        <v>95</v>
      </c>
      <c r="I359" s="48"/>
      <c r="J359" s="48"/>
      <c r="K359" s="74">
        <f>IF(ISBLANK(Y31),"",ROUND(Z31/Y31,2)*100)</f>
        <v>81</v>
      </c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</row>
    <row r="360" spans="1:22">
      <c r="A360" s="50"/>
      <c r="B360" s="39"/>
      <c r="C360" s="73" t="s">
        <v>63</v>
      </c>
      <c r="D360" s="48"/>
      <c r="E360" s="48"/>
      <c r="F360" s="48"/>
      <c r="G360" s="48"/>
      <c r="H360" s="45">
        <f>IF(ISBLANK(Y30),"",ROUND(AA30/Y30,2)*100)</f>
        <v>60</v>
      </c>
      <c r="I360" s="48"/>
      <c r="J360" s="48"/>
      <c r="K360" s="45">
        <f>IF(ISBLANK(Y31),"",ROUND(AA31/Y31,2)*100)</f>
        <v>48</v>
      </c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</row>
    <row r="361" spans="1:22">
      <c r="A361" s="28"/>
      <c r="B361" s="28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</row>
    <row r="362" spans="1:22">
      <c r="B362" s="75" t="s">
        <v>937</v>
      </c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</row>
    <row r="363" spans="1:22">
      <c r="B363" s="3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</row>
    <row r="364" spans="1:22">
      <c r="B364" s="75" t="s">
        <v>69</v>
      </c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</row>
    <row r="365" spans="1:22">
      <c r="B365" s="46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</row>
    <row r="367" spans="1:22">
      <c r="C367" s="49"/>
      <c r="D367" s="49"/>
      <c r="E367" s="49"/>
      <c r="F367" s="49"/>
      <c r="G367" s="49"/>
    </row>
    <row r="368" spans="1:22">
      <c r="C368" s="49"/>
      <c r="D368" s="49"/>
      <c r="E368" s="49"/>
      <c r="F368" s="49"/>
      <c r="G368" s="49"/>
    </row>
    <row r="369" spans="3:7">
      <c r="C369" s="49"/>
      <c r="D369" s="49"/>
      <c r="E369" s="49"/>
      <c r="F369" s="49"/>
      <c r="G369" s="49"/>
    </row>
    <row r="370" spans="3:7">
      <c r="C370" s="49"/>
      <c r="D370" s="49"/>
      <c r="E370" s="49"/>
      <c r="F370" s="49"/>
      <c r="G370" s="49"/>
    </row>
    <row r="371" spans="3:7">
      <c r="C371" s="49"/>
      <c r="D371" s="49"/>
      <c r="E371" s="49"/>
      <c r="F371" s="49"/>
      <c r="G371" s="49"/>
    </row>
    <row r="372" spans="3:7">
      <c r="C372" s="49"/>
      <c r="D372" s="49"/>
      <c r="E372" s="49"/>
      <c r="F372" s="49"/>
      <c r="G372" s="49"/>
    </row>
    <row r="373" spans="3:7">
      <c r="C373" s="49"/>
      <c r="D373" s="49"/>
      <c r="E373" s="49"/>
      <c r="F373" s="49"/>
      <c r="G373" s="49"/>
    </row>
    <row r="374" spans="3:7">
      <c r="C374" s="49"/>
      <c r="D374" s="49"/>
      <c r="E374" s="49"/>
      <c r="F374" s="49"/>
      <c r="G374" s="49"/>
    </row>
    <row r="375" spans="3:7">
      <c r="C375" s="49"/>
      <c r="D375" s="49"/>
      <c r="E375" s="49"/>
      <c r="F375" s="49"/>
      <c r="G375" s="49"/>
    </row>
    <row r="376" spans="3:7">
      <c r="C376" s="49"/>
      <c r="D376" s="49"/>
      <c r="E376" s="49"/>
      <c r="F376" s="49"/>
      <c r="G376" s="49"/>
    </row>
    <row r="377" spans="3:7">
      <c r="C377" s="49"/>
      <c r="D377" s="49"/>
      <c r="E377" s="49"/>
      <c r="F377" s="49"/>
      <c r="G377" s="49"/>
    </row>
    <row r="378" spans="3:7">
      <c r="C378" s="49"/>
      <c r="D378" s="49"/>
      <c r="E378" s="49"/>
      <c r="F378" s="49"/>
      <c r="G378" s="49"/>
    </row>
  </sheetData>
  <mergeCells count="156">
    <mergeCell ref="A354:G354"/>
    <mergeCell ref="A355:G355"/>
    <mergeCell ref="A356:G356"/>
    <mergeCell ref="A357:G357"/>
    <mergeCell ref="A348:G348"/>
    <mergeCell ref="A349:G349"/>
    <mergeCell ref="A350:G350"/>
    <mergeCell ref="A351:G351"/>
    <mergeCell ref="A352:G352"/>
    <mergeCell ref="A353:G353"/>
    <mergeCell ref="A342:G342"/>
    <mergeCell ref="A343:G343"/>
    <mergeCell ref="A344:G344"/>
    <mergeCell ref="A345:G345"/>
    <mergeCell ref="A346:G346"/>
    <mergeCell ref="A347:G347"/>
    <mergeCell ref="A329:V329"/>
    <mergeCell ref="A332:V332"/>
    <mergeCell ref="A334:V334"/>
    <mergeCell ref="A338:V338"/>
    <mergeCell ref="A340:G340"/>
    <mergeCell ref="A341:G341"/>
    <mergeCell ref="A313:V313"/>
    <mergeCell ref="A317:V317"/>
    <mergeCell ref="A319:V319"/>
    <mergeCell ref="A321:V321"/>
    <mergeCell ref="A323:V323"/>
    <mergeCell ref="A326:V326"/>
    <mergeCell ref="A295:V295"/>
    <mergeCell ref="A299:V299"/>
    <mergeCell ref="A301:V301"/>
    <mergeCell ref="A303:V303"/>
    <mergeCell ref="A309:V309"/>
    <mergeCell ref="A312:V312"/>
    <mergeCell ref="A279:V279"/>
    <mergeCell ref="A282:V282"/>
    <mergeCell ref="A286:V286"/>
    <mergeCell ref="A287:V287"/>
    <mergeCell ref="A289:V289"/>
    <mergeCell ref="A293:V293"/>
    <mergeCell ref="A265:V265"/>
    <mergeCell ref="A268:V268"/>
    <mergeCell ref="A270:V270"/>
    <mergeCell ref="A273:V273"/>
    <mergeCell ref="A276:V276"/>
    <mergeCell ref="A278:V278"/>
    <mergeCell ref="A249:V249"/>
    <mergeCell ref="A251:V251"/>
    <mergeCell ref="A253:V253"/>
    <mergeCell ref="A255:V255"/>
    <mergeCell ref="A256:V256"/>
    <mergeCell ref="A259:V259"/>
    <mergeCell ref="A231:V231"/>
    <mergeCell ref="A236:V236"/>
    <mergeCell ref="A238:V238"/>
    <mergeCell ref="A240:V240"/>
    <mergeCell ref="A244:V244"/>
    <mergeCell ref="A247:V247"/>
    <mergeCell ref="A216:V216"/>
    <mergeCell ref="A220:V220"/>
    <mergeCell ref="A224:V224"/>
    <mergeCell ref="A226:V226"/>
    <mergeCell ref="A228:V228"/>
    <mergeCell ref="A229:V229"/>
    <mergeCell ref="A193:V193"/>
    <mergeCell ref="A196:V196"/>
    <mergeCell ref="A198:V198"/>
    <mergeCell ref="A203:V203"/>
    <mergeCell ref="A209:V209"/>
    <mergeCell ref="A211:V211"/>
    <mergeCell ref="A180:V180"/>
    <mergeCell ref="A182:V182"/>
    <mergeCell ref="A185:V185"/>
    <mergeCell ref="A187:V187"/>
    <mergeCell ref="A189:V189"/>
    <mergeCell ref="A192:V192"/>
    <mergeCell ref="A168:V168"/>
    <mergeCell ref="A170:V170"/>
    <mergeCell ref="A171:V171"/>
    <mergeCell ref="A173:V173"/>
    <mergeCell ref="A176:V176"/>
    <mergeCell ref="A178:V178"/>
    <mergeCell ref="A150:V150"/>
    <mergeCell ref="A152:V152"/>
    <mergeCell ref="A156:V156"/>
    <mergeCell ref="A160:V160"/>
    <mergeCell ref="A162:V162"/>
    <mergeCell ref="A164:V164"/>
    <mergeCell ref="A131:V131"/>
    <mergeCell ref="A135:V135"/>
    <mergeCell ref="A136:V136"/>
    <mergeCell ref="A140:V140"/>
    <mergeCell ref="A143:V143"/>
    <mergeCell ref="A146:V146"/>
    <mergeCell ref="A116:V116"/>
    <mergeCell ref="A118:V118"/>
    <mergeCell ref="A120:V120"/>
    <mergeCell ref="A122:V122"/>
    <mergeCell ref="A125:V125"/>
    <mergeCell ref="A129:V129"/>
    <mergeCell ref="A94:V94"/>
    <mergeCell ref="A97:V97"/>
    <mergeCell ref="A102:V102"/>
    <mergeCell ref="A109:V109"/>
    <mergeCell ref="A112:V112"/>
    <mergeCell ref="A114:V114"/>
    <mergeCell ref="A80:V80"/>
    <mergeCell ref="A82:V82"/>
    <mergeCell ref="A83:V83"/>
    <mergeCell ref="A86:V86"/>
    <mergeCell ref="A87:V87"/>
    <mergeCell ref="A91:V91"/>
    <mergeCell ref="A59:V59"/>
    <mergeCell ref="A64:V64"/>
    <mergeCell ref="A67:V67"/>
    <mergeCell ref="A68:V68"/>
    <mergeCell ref="A71:V71"/>
    <mergeCell ref="A73:V73"/>
    <mergeCell ref="A40:V40"/>
    <mergeCell ref="A41:V41"/>
    <mergeCell ref="A46:V46"/>
    <mergeCell ref="A49:V49"/>
    <mergeCell ref="A54:V54"/>
    <mergeCell ref="A57:V57"/>
    <mergeCell ref="A36:B36"/>
    <mergeCell ref="B37:B38"/>
    <mergeCell ref="A37:A38"/>
    <mergeCell ref="K37:K38"/>
    <mergeCell ref="H36:J36"/>
    <mergeCell ref="C36:C38"/>
    <mergeCell ref="D36:D38"/>
    <mergeCell ref="E36:G36"/>
    <mergeCell ref="E37:E38"/>
    <mergeCell ref="K36:V36"/>
    <mergeCell ref="H37:H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37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68" t="s">
        <v>37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29" t="s">
        <v>34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29" t="s">
        <v>67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33" t="s">
        <v>4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63" t="s">
        <v>20</v>
      </c>
      <c r="H10" s="164"/>
      <c r="I10" s="164"/>
      <c r="J10" s="163" t="s">
        <v>21</v>
      </c>
      <c r="K10" s="164"/>
      <c r="L10" s="164"/>
      <c r="M10" s="165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24">
        <f>26819.64/1000</f>
        <v>26.81964</v>
      </c>
      <c r="H11" s="125"/>
      <c r="I11" s="55" t="s">
        <v>6</v>
      </c>
      <c r="J11" s="126">
        <f>204582.61/1000</f>
        <v>204.58260999999999</v>
      </c>
      <c r="K11" s="12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24">
        <f>0/1000</f>
        <v>0</v>
      </c>
      <c r="H12" s="125"/>
      <c r="I12" s="55" t="s">
        <v>6</v>
      </c>
      <c r="J12" s="126">
        <f>0/1000</f>
        <v>0</v>
      </c>
      <c r="K12" s="12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6">
        <f>0/1000</f>
        <v>0</v>
      </c>
      <c r="H13" s="167"/>
      <c r="I13" s="55" t="s">
        <v>6</v>
      </c>
      <c r="J13" s="126">
        <f>0/1000</f>
        <v>0</v>
      </c>
      <c r="K13" s="12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24">
        <f>(O14+O15)/1000</f>
        <v>0.60636000000000001</v>
      </c>
      <c r="H14" s="125"/>
      <c r="I14" s="55" t="s">
        <v>8</v>
      </c>
      <c r="J14" s="126">
        <f>(P14+P15)/1000</f>
        <v>0.60636000000000001</v>
      </c>
      <c r="K14" s="127"/>
      <c r="L14" s="58">
        <v>6586</v>
      </c>
      <c r="M14" s="35" t="s">
        <v>8</v>
      </c>
      <c r="N14" s="57"/>
      <c r="O14" s="26">
        <v>594.88</v>
      </c>
      <c r="P14" s="27">
        <v>594.88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0">
        <f>6724/1000</f>
        <v>6.7240000000000002</v>
      </c>
      <c r="H15" s="161"/>
      <c r="I15" s="55" t="s">
        <v>6</v>
      </c>
      <c r="J15" s="126">
        <f>74083/1000</f>
        <v>74.082999999999998</v>
      </c>
      <c r="K15" s="127"/>
      <c r="L15" s="59">
        <v>72539</v>
      </c>
      <c r="M15" s="35" t="s">
        <v>6</v>
      </c>
      <c r="N15" s="57"/>
      <c r="O15" s="26">
        <v>11.48</v>
      </c>
      <c r="P15" s="27">
        <v>11.48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138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1544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42" t="s">
        <v>10</v>
      </c>
      <c r="B20" s="142" t="s">
        <v>0</v>
      </c>
      <c r="C20" s="142" t="s">
        <v>22</v>
      </c>
      <c r="D20" s="62" t="s">
        <v>23</v>
      </c>
      <c r="E20" s="142" t="s">
        <v>24</v>
      </c>
      <c r="F20" s="154" t="s">
        <v>25</v>
      </c>
      <c r="G20" s="155"/>
      <c r="H20" s="154" t="s">
        <v>26</v>
      </c>
      <c r="I20" s="162"/>
      <c r="J20" s="162"/>
      <c r="K20" s="155"/>
      <c r="L20" s="63"/>
      <c r="M20" s="142" t="s">
        <v>27</v>
      </c>
      <c r="N20" s="142" t="s">
        <v>28</v>
      </c>
    </row>
    <row r="21" spans="1:23" s="33" customFormat="1" ht="19.5" customHeight="1" thickBot="1">
      <c r="A21" s="149"/>
      <c r="B21" s="149"/>
      <c r="C21" s="149"/>
      <c r="D21" s="142" t="s">
        <v>33</v>
      </c>
      <c r="E21" s="149"/>
      <c r="F21" s="156"/>
      <c r="G21" s="157"/>
      <c r="H21" s="158" t="s">
        <v>29</v>
      </c>
      <c r="I21" s="159"/>
      <c r="J21" s="158" t="s">
        <v>30</v>
      </c>
      <c r="K21" s="159"/>
      <c r="L21" s="64"/>
      <c r="M21" s="149"/>
      <c r="N21" s="149"/>
    </row>
    <row r="22" spans="1:23" s="33" customFormat="1" ht="19.5" customHeight="1">
      <c r="A22" s="149"/>
      <c r="B22" s="149"/>
      <c r="C22" s="149"/>
      <c r="D22" s="149"/>
      <c r="E22" s="149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9"/>
      <c r="N22" s="149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69" t="s">
        <v>565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23" ht="19.350000000000001" customHeight="1">
      <c r="A25" s="134" t="s">
        <v>566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</row>
    <row r="26" spans="1:23" s="29" customFormat="1" ht="24">
      <c r="A26" s="94">
        <v>1</v>
      </c>
      <c r="B26" s="95" t="s">
        <v>567</v>
      </c>
      <c r="C26" s="82" t="s">
        <v>568</v>
      </c>
      <c r="D26" s="96" t="s">
        <v>569</v>
      </c>
      <c r="E26" s="97">
        <v>0.35</v>
      </c>
      <c r="F26" s="84" t="s">
        <v>570</v>
      </c>
      <c r="G26" s="84">
        <v>3.36</v>
      </c>
      <c r="H26" s="98"/>
      <c r="I26" s="98"/>
      <c r="J26" s="84" t="s">
        <v>571</v>
      </c>
      <c r="K26" s="84">
        <v>37.200000000000003</v>
      </c>
      <c r="L26" s="99"/>
      <c r="M26" s="98">
        <f t="shared" ref="M26:M40" si="0">IF(ISNUMBER(K26/G26),IF(NOT(K26/G26=0),K26/G26, " "), " ")</f>
        <v>11.071428571428573</v>
      </c>
      <c r="N26" s="96"/>
    </row>
    <row r="27" spans="1:23" s="29" customFormat="1" ht="24">
      <c r="A27" s="94">
        <v>2</v>
      </c>
      <c r="B27" s="95" t="s">
        <v>572</v>
      </c>
      <c r="C27" s="82" t="s">
        <v>573</v>
      </c>
      <c r="D27" s="96" t="s">
        <v>569</v>
      </c>
      <c r="E27" s="97">
        <v>22.18</v>
      </c>
      <c r="F27" s="84" t="s">
        <v>574</v>
      </c>
      <c r="G27" s="84">
        <v>218.7</v>
      </c>
      <c r="H27" s="98"/>
      <c r="I27" s="98"/>
      <c r="J27" s="84" t="s">
        <v>575</v>
      </c>
      <c r="K27" s="84">
        <v>2410.52</v>
      </c>
      <c r="L27" s="99"/>
      <c r="M27" s="98">
        <f t="shared" si="0"/>
        <v>11.022039323273892</v>
      </c>
      <c r="N27" s="96"/>
    </row>
    <row r="28" spans="1:23" s="29" customFormat="1" ht="24">
      <c r="A28" s="94">
        <v>3</v>
      </c>
      <c r="B28" s="95" t="s">
        <v>576</v>
      </c>
      <c r="C28" s="82" t="s">
        <v>577</v>
      </c>
      <c r="D28" s="96" t="s">
        <v>569</v>
      </c>
      <c r="E28" s="97">
        <v>3.6</v>
      </c>
      <c r="F28" s="84" t="s">
        <v>578</v>
      </c>
      <c r="G28" s="84">
        <v>35.83</v>
      </c>
      <c r="H28" s="98"/>
      <c r="I28" s="98"/>
      <c r="J28" s="84" t="s">
        <v>579</v>
      </c>
      <c r="K28" s="84">
        <v>394.63</v>
      </c>
      <c r="L28" s="99"/>
      <c r="M28" s="98">
        <f t="shared" si="0"/>
        <v>11.013954786491768</v>
      </c>
      <c r="N28" s="96"/>
    </row>
    <row r="29" spans="1:23" s="29" customFormat="1" ht="24">
      <c r="A29" s="94">
        <v>4</v>
      </c>
      <c r="B29" s="95" t="s">
        <v>580</v>
      </c>
      <c r="C29" s="82" t="s">
        <v>581</v>
      </c>
      <c r="D29" s="96" t="s">
        <v>569</v>
      </c>
      <c r="E29" s="97">
        <v>95.8</v>
      </c>
      <c r="F29" s="84" t="s">
        <v>582</v>
      </c>
      <c r="G29" s="84">
        <v>989.56</v>
      </c>
      <c r="H29" s="98"/>
      <c r="I29" s="98"/>
      <c r="J29" s="84" t="s">
        <v>583</v>
      </c>
      <c r="K29" s="84">
        <v>10912.67</v>
      </c>
      <c r="L29" s="99"/>
      <c r="M29" s="98">
        <f t="shared" si="0"/>
        <v>11.027800234447634</v>
      </c>
      <c r="N29" s="96"/>
    </row>
    <row r="30" spans="1:23" ht="24">
      <c r="A30" s="94">
        <v>5</v>
      </c>
      <c r="B30" s="95" t="s">
        <v>584</v>
      </c>
      <c r="C30" s="82" t="s">
        <v>585</v>
      </c>
      <c r="D30" s="96" t="s">
        <v>569</v>
      </c>
      <c r="E30" s="97">
        <v>205.55</v>
      </c>
      <c r="F30" s="84" t="s">
        <v>586</v>
      </c>
      <c r="G30" s="84">
        <v>2215.85</v>
      </c>
      <c r="H30" s="98"/>
      <c r="I30" s="98"/>
      <c r="J30" s="84" t="s">
        <v>587</v>
      </c>
      <c r="K30" s="84">
        <v>24431.7</v>
      </c>
      <c r="L30" s="99"/>
      <c r="M30" s="98">
        <f t="shared" si="0"/>
        <v>11.025881715820114</v>
      </c>
      <c r="N30" s="96"/>
    </row>
    <row r="31" spans="1:23" ht="24">
      <c r="A31" s="94">
        <v>6</v>
      </c>
      <c r="B31" s="95" t="s">
        <v>588</v>
      </c>
      <c r="C31" s="82" t="s">
        <v>589</v>
      </c>
      <c r="D31" s="96" t="s">
        <v>569</v>
      </c>
      <c r="E31" s="97">
        <v>6.05</v>
      </c>
      <c r="F31" s="84" t="s">
        <v>590</v>
      </c>
      <c r="G31" s="84">
        <v>66.069999999999993</v>
      </c>
      <c r="H31" s="98"/>
      <c r="I31" s="98"/>
      <c r="J31" s="84" t="s">
        <v>591</v>
      </c>
      <c r="K31" s="84">
        <v>728.06</v>
      </c>
      <c r="L31" s="99"/>
      <c r="M31" s="98">
        <f t="shared" si="0"/>
        <v>11.019524746481006</v>
      </c>
      <c r="N31" s="96"/>
    </row>
    <row r="32" spans="1:23" ht="24">
      <c r="A32" s="94">
        <v>7</v>
      </c>
      <c r="B32" s="95" t="s">
        <v>592</v>
      </c>
      <c r="C32" s="82" t="s">
        <v>593</v>
      </c>
      <c r="D32" s="96" t="s">
        <v>569</v>
      </c>
      <c r="E32" s="97">
        <v>9.34</v>
      </c>
      <c r="F32" s="84" t="s">
        <v>594</v>
      </c>
      <c r="G32" s="84">
        <v>104.61</v>
      </c>
      <c r="H32" s="98"/>
      <c r="I32" s="98"/>
      <c r="J32" s="84" t="s">
        <v>595</v>
      </c>
      <c r="K32" s="84">
        <v>1152.74</v>
      </c>
      <c r="L32" s="99"/>
      <c r="M32" s="98">
        <f t="shared" si="0"/>
        <v>11.019405410572602</v>
      </c>
      <c r="N32" s="96"/>
    </row>
    <row r="33" spans="1:14" ht="24">
      <c r="A33" s="94">
        <v>8</v>
      </c>
      <c r="B33" s="95" t="s">
        <v>596</v>
      </c>
      <c r="C33" s="82" t="s">
        <v>597</v>
      </c>
      <c r="D33" s="96" t="s">
        <v>569</v>
      </c>
      <c r="E33" s="97">
        <v>0.12</v>
      </c>
      <c r="F33" s="84" t="s">
        <v>598</v>
      </c>
      <c r="G33" s="84">
        <v>1.36</v>
      </c>
      <c r="H33" s="98"/>
      <c r="I33" s="98"/>
      <c r="J33" s="84" t="s">
        <v>599</v>
      </c>
      <c r="K33" s="84">
        <v>15</v>
      </c>
      <c r="L33" s="99"/>
      <c r="M33" s="98">
        <f t="shared" si="0"/>
        <v>11.029411764705882</v>
      </c>
      <c r="N33" s="96"/>
    </row>
    <row r="34" spans="1:14" ht="24">
      <c r="A34" s="94">
        <v>9</v>
      </c>
      <c r="B34" s="95" t="s">
        <v>600</v>
      </c>
      <c r="C34" s="82" t="s">
        <v>601</v>
      </c>
      <c r="D34" s="96" t="s">
        <v>569</v>
      </c>
      <c r="E34" s="97">
        <v>173.99</v>
      </c>
      <c r="F34" s="84" t="s">
        <v>602</v>
      </c>
      <c r="G34" s="84">
        <v>1995.66</v>
      </c>
      <c r="H34" s="98"/>
      <c r="I34" s="98"/>
      <c r="J34" s="84" t="s">
        <v>603</v>
      </c>
      <c r="K34" s="84">
        <v>21987.119999999999</v>
      </c>
      <c r="L34" s="99"/>
      <c r="M34" s="98">
        <f t="shared" si="0"/>
        <v>11.017467905354618</v>
      </c>
      <c r="N34" s="96"/>
    </row>
    <row r="35" spans="1:14" ht="24">
      <c r="A35" s="94">
        <v>10</v>
      </c>
      <c r="B35" s="95" t="s">
        <v>604</v>
      </c>
      <c r="C35" s="82" t="s">
        <v>605</v>
      </c>
      <c r="D35" s="96" t="s">
        <v>569</v>
      </c>
      <c r="E35" s="97">
        <v>1.86</v>
      </c>
      <c r="F35" s="84" t="s">
        <v>606</v>
      </c>
      <c r="G35" s="84">
        <v>22.37</v>
      </c>
      <c r="H35" s="98"/>
      <c r="I35" s="98"/>
      <c r="J35" s="84" t="s">
        <v>607</v>
      </c>
      <c r="K35" s="84">
        <v>246.5</v>
      </c>
      <c r="L35" s="99"/>
      <c r="M35" s="98">
        <f t="shared" si="0"/>
        <v>11.019222172552524</v>
      </c>
      <c r="N35" s="96"/>
    </row>
    <row r="36" spans="1:14" ht="24">
      <c r="A36" s="94">
        <v>11</v>
      </c>
      <c r="B36" s="95" t="s">
        <v>608</v>
      </c>
      <c r="C36" s="82" t="s">
        <v>609</v>
      </c>
      <c r="D36" s="96" t="s">
        <v>569</v>
      </c>
      <c r="E36" s="97">
        <v>70.66</v>
      </c>
      <c r="F36" s="84" t="s">
        <v>610</v>
      </c>
      <c r="G36" s="84">
        <v>859.24</v>
      </c>
      <c r="H36" s="98"/>
      <c r="I36" s="98"/>
      <c r="J36" s="84" t="s">
        <v>611</v>
      </c>
      <c r="K36" s="84">
        <v>9469.15</v>
      </c>
      <c r="L36" s="99"/>
      <c r="M36" s="98">
        <f t="shared" si="0"/>
        <v>11.020378474000278</v>
      </c>
      <c r="N36" s="96"/>
    </row>
    <row r="37" spans="1:14" ht="24">
      <c r="A37" s="94">
        <v>12</v>
      </c>
      <c r="B37" s="95" t="s">
        <v>612</v>
      </c>
      <c r="C37" s="82" t="s">
        <v>613</v>
      </c>
      <c r="D37" s="96" t="s">
        <v>569</v>
      </c>
      <c r="E37" s="97">
        <v>0.28999999999999998</v>
      </c>
      <c r="F37" s="84" t="s">
        <v>614</v>
      </c>
      <c r="G37" s="84">
        <v>3.64</v>
      </c>
      <c r="H37" s="98"/>
      <c r="I37" s="98"/>
      <c r="J37" s="84" t="s">
        <v>615</v>
      </c>
      <c r="K37" s="84">
        <v>40.07</v>
      </c>
      <c r="L37" s="99"/>
      <c r="M37" s="98">
        <f t="shared" si="0"/>
        <v>11.008241758241757</v>
      </c>
      <c r="N37" s="96"/>
    </row>
    <row r="38" spans="1:14" ht="24">
      <c r="A38" s="94">
        <v>13</v>
      </c>
      <c r="B38" s="95" t="s">
        <v>616</v>
      </c>
      <c r="C38" s="82" t="s">
        <v>617</v>
      </c>
      <c r="D38" s="96" t="s">
        <v>569</v>
      </c>
      <c r="E38" s="97">
        <v>3.98</v>
      </c>
      <c r="F38" s="84" t="s">
        <v>618</v>
      </c>
      <c r="G38" s="84">
        <v>51.38</v>
      </c>
      <c r="H38" s="98"/>
      <c r="I38" s="98"/>
      <c r="J38" s="84" t="s">
        <v>619</v>
      </c>
      <c r="K38" s="84">
        <v>566.42999999999995</v>
      </c>
      <c r="L38" s="99"/>
      <c r="M38" s="98">
        <f t="shared" si="0"/>
        <v>11.024328532502919</v>
      </c>
      <c r="N38" s="96"/>
    </row>
    <row r="39" spans="1:14" ht="24">
      <c r="A39" s="94">
        <v>14</v>
      </c>
      <c r="B39" s="95" t="s">
        <v>620</v>
      </c>
      <c r="C39" s="82" t="s">
        <v>621</v>
      </c>
      <c r="D39" s="96" t="s">
        <v>569</v>
      </c>
      <c r="E39" s="97">
        <v>1.1100000000000001</v>
      </c>
      <c r="F39" s="84" t="s">
        <v>622</v>
      </c>
      <c r="G39" s="84">
        <v>14.52</v>
      </c>
      <c r="H39" s="98"/>
      <c r="I39" s="98"/>
      <c r="J39" s="84" t="s">
        <v>623</v>
      </c>
      <c r="K39" s="84">
        <v>160.09</v>
      </c>
      <c r="L39" s="99"/>
      <c r="M39" s="98">
        <f t="shared" si="0"/>
        <v>11.025482093663912</v>
      </c>
      <c r="N39" s="96"/>
    </row>
    <row r="40" spans="1:14" ht="24">
      <c r="A40" s="94">
        <v>15</v>
      </c>
      <c r="B40" s="95">
        <v>2</v>
      </c>
      <c r="C40" s="82" t="s">
        <v>624</v>
      </c>
      <c r="D40" s="96" t="s">
        <v>569</v>
      </c>
      <c r="E40" s="97">
        <v>11.48</v>
      </c>
      <c r="F40" s="84" t="s">
        <v>625</v>
      </c>
      <c r="G40" s="84"/>
      <c r="H40" s="98"/>
      <c r="I40" s="98"/>
      <c r="J40" s="84" t="s">
        <v>625</v>
      </c>
      <c r="K40" s="84"/>
      <c r="L40" s="99"/>
      <c r="M40" s="98" t="str">
        <f t="shared" si="0"/>
        <v xml:space="preserve"> </v>
      </c>
      <c r="N40" s="96"/>
    </row>
    <row r="41" spans="1:14" ht="19.350000000000001" customHeight="1">
      <c r="A41" s="134" t="s">
        <v>626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</row>
    <row r="42" spans="1:14" ht="24">
      <c r="A42" s="94">
        <v>16</v>
      </c>
      <c r="B42" s="95">
        <v>30101</v>
      </c>
      <c r="C42" s="82" t="s">
        <v>627</v>
      </c>
      <c r="D42" s="96" t="s">
        <v>628</v>
      </c>
      <c r="E42" s="97">
        <v>10</v>
      </c>
      <c r="F42" s="84" t="s">
        <v>629</v>
      </c>
      <c r="G42" s="84">
        <v>1115.5</v>
      </c>
      <c r="H42" s="98"/>
      <c r="I42" s="98"/>
      <c r="J42" s="84" t="s">
        <v>630</v>
      </c>
      <c r="K42" s="84">
        <v>4490</v>
      </c>
      <c r="L42" s="99"/>
      <c r="M42" s="98">
        <f t="shared" ref="M42:M51" si="1">IF(ISNUMBER(K42/G42),IF(NOT(K42/G42=0),K42/G42, " "), " ")</f>
        <v>4.0251008516360374</v>
      </c>
      <c r="N42" s="96" t="s">
        <v>631</v>
      </c>
    </row>
    <row r="43" spans="1:14" ht="24">
      <c r="A43" s="94">
        <v>17</v>
      </c>
      <c r="B43" s="95">
        <v>30303</v>
      </c>
      <c r="C43" s="82" t="s">
        <v>632</v>
      </c>
      <c r="D43" s="96" t="s">
        <v>628</v>
      </c>
      <c r="E43" s="97">
        <v>0.33</v>
      </c>
      <c r="F43" s="84" t="s">
        <v>633</v>
      </c>
      <c r="G43" s="84">
        <v>0.33</v>
      </c>
      <c r="H43" s="98"/>
      <c r="I43" s="98"/>
      <c r="J43" s="84" t="s">
        <v>634</v>
      </c>
      <c r="K43" s="84">
        <v>1.65</v>
      </c>
      <c r="L43" s="99"/>
      <c r="M43" s="98">
        <f t="shared" si="1"/>
        <v>4.9999999999999991</v>
      </c>
      <c r="N43" s="96" t="s">
        <v>631</v>
      </c>
    </row>
    <row r="44" spans="1:14" ht="24">
      <c r="A44" s="94">
        <v>18</v>
      </c>
      <c r="B44" s="95">
        <v>30401</v>
      </c>
      <c r="C44" s="82" t="s">
        <v>635</v>
      </c>
      <c r="D44" s="96" t="s">
        <v>628</v>
      </c>
      <c r="E44" s="97">
        <v>10</v>
      </c>
      <c r="F44" s="84" t="s">
        <v>636</v>
      </c>
      <c r="G44" s="84">
        <v>23.1</v>
      </c>
      <c r="H44" s="98"/>
      <c r="I44" s="98"/>
      <c r="J44" s="84" t="s">
        <v>637</v>
      </c>
      <c r="K44" s="84">
        <v>60</v>
      </c>
      <c r="L44" s="99"/>
      <c r="M44" s="98">
        <f t="shared" si="1"/>
        <v>2.5974025974025974</v>
      </c>
      <c r="N44" s="96" t="s">
        <v>631</v>
      </c>
    </row>
    <row r="45" spans="1:14" ht="36">
      <c r="A45" s="94">
        <v>19</v>
      </c>
      <c r="B45" s="95">
        <v>30954</v>
      </c>
      <c r="C45" s="82" t="s">
        <v>638</v>
      </c>
      <c r="D45" s="96" t="s">
        <v>628</v>
      </c>
      <c r="E45" s="97">
        <v>0.09</v>
      </c>
      <c r="F45" s="84" t="s">
        <v>639</v>
      </c>
      <c r="G45" s="84">
        <v>3.03</v>
      </c>
      <c r="H45" s="98"/>
      <c r="I45" s="98"/>
      <c r="J45" s="84" t="s">
        <v>640</v>
      </c>
      <c r="K45" s="84">
        <v>13.95</v>
      </c>
      <c r="L45" s="99"/>
      <c r="M45" s="98">
        <f t="shared" si="1"/>
        <v>4.6039603960396036</v>
      </c>
      <c r="N45" s="96" t="s">
        <v>641</v>
      </c>
    </row>
    <row r="46" spans="1:14" ht="24">
      <c r="A46" s="94">
        <v>20</v>
      </c>
      <c r="B46" s="95">
        <v>40502</v>
      </c>
      <c r="C46" s="82" t="s">
        <v>642</v>
      </c>
      <c r="D46" s="96" t="s">
        <v>628</v>
      </c>
      <c r="E46" s="97">
        <v>1.53</v>
      </c>
      <c r="F46" s="84" t="s">
        <v>643</v>
      </c>
      <c r="G46" s="84">
        <v>12.04</v>
      </c>
      <c r="H46" s="98"/>
      <c r="I46" s="98"/>
      <c r="J46" s="84" t="s">
        <v>644</v>
      </c>
      <c r="K46" s="84">
        <v>68.849999999999994</v>
      </c>
      <c r="L46" s="99"/>
      <c r="M46" s="98">
        <f t="shared" si="1"/>
        <v>5.7184385382059801</v>
      </c>
      <c r="N46" s="96" t="s">
        <v>631</v>
      </c>
    </row>
    <row r="47" spans="1:14" ht="24">
      <c r="A47" s="94">
        <v>21</v>
      </c>
      <c r="B47" s="95">
        <v>40504</v>
      </c>
      <c r="C47" s="82" t="s">
        <v>645</v>
      </c>
      <c r="D47" s="96" t="s">
        <v>628</v>
      </c>
      <c r="E47" s="97">
        <v>1.67</v>
      </c>
      <c r="F47" s="84" t="s">
        <v>646</v>
      </c>
      <c r="G47" s="84">
        <v>2.14</v>
      </c>
      <c r="H47" s="98"/>
      <c r="I47" s="98"/>
      <c r="J47" s="84" t="s">
        <v>647</v>
      </c>
      <c r="K47" s="84">
        <v>5.01</v>
      </c>
      <c r="L47" s="99"/>
      <c r="M47" s="98">
        <f t="shared" si="1"/>
        <v>2.3411214953271027</v>
      </c>
      <c r="N47" s="96" t="s">
        <v>631</v>
      </c>
    </row>
    <row r="48" spans="1:14" ht="24">
      <c r="A48" s="94">
        <v>22</v>
      </c>
      <c r="B48" s="95">
        <v>253100</v>
      </c>
      <c r="C48" s="82" t="s">
        <v>648</v>
      </c>
      <c r="D48" s="96" t="s">
        <v>628</v>
      </c>
      <c r="E48" s="97">
        <v>0.09</v>
      </c>
      <c r="F48" s="84" t="s">
        <v>649</v>
      </c>
      <c r="G48" s="84">
        <v>0.2</v>
      </c>
      <c r="H48" s="98"/>
      <c r="I48" s="98"/>
      <c r="J48" s="84" t="s">
        <v>650</v>
      </c>
      <c r="K48" s="84">
        <v>0.79</v>
      </c>
      <c r="L48" s="99"/>
      <c r="M48" s="98">
        <f t="shared" si="1"/>
        <v>3.95</v>
      </c>
      <c r="N48" s="96" t="s">
        <v>651</v>
      </c>
    </row>
    <row r="49" spans="1:14" ht="24">
      <c r="A49" s="94">
        <v>23</v>
      </c>
      <c r="B49" s="95">
        <v>310102</v>
      </c>
      <c r="C49" s="82" t="s">
        <v>652</v>
      </c>
      <c r="D49" s="96" t="s">
        <v>628</v>
      </c>
      <c r="E49" s="97">
        <v>4.25</v>
      </c>
      <c r="F49" s="84" t="s">
        <v>653</v>
      </c>
      <c r="G49" s="84">
        <v>29.84</v>
      </c>
      <c r="H49" s="98"/>
      <c r="I49" s="98"/>
      <c r="J49" s="84" t="s">
        <v>654</v>
      </c>
      <c r="K49" s="84">
        <v>292.99</v>
      </c>
      <c r="L49" s="99"/>
      <c r="M49" s="98">
        <f t="shared" si="1"/>
        <v>9.8186997319034859</v>
      </c>
      <c r="N49" s="96" t="s">
        <v>651</v>
      </c>
    </row>
    <row r="50" spans="1:14" ht="24">
      <c r="A50" s="94">
        <v>24</v>
      </c>
      <c r="B50" s="95">
        <v>330206</v>
      </c>
      <c r="C50" s="82" t="s">
        <v>655</v>
      </c>
      <c r="D50" s="96" t="s">
        <v>628</v>
      </c>
      <c r="E50" s="97">
        <v>1.66</v>
      </c>
      <c r="F50" s="84" t="s">
        <v>656</v>
      </c>
      <c r="G50" s="84">
        <v>3.85</v>
      </c>
      <c r="H50" s="98"/>
      <c r="I50" s="98"/>
      <c r="J50" s="84" t="s">
        <v>657</v>
      </c>
      <c r="K50" s="84">
        <v>18.260000000000002</v>
      </c>
      <c r="L50" s="99"/>
      <c r="M50" s="98">
        <f t="shared" si="1"/>
        <v>4.7428571428571429</v>
      </c>
      <c r="N50" s="96" t="s">
        <v>631</v>
      </c>
    </row>
    <row r="51" spans="1:14" ht="24">
      <c r="A51" s="94">
        <v>25</v>
      </c>
      <c r="B51" s="95">
        <v>400001</v>
      </c>
      <c r="C51" s="82" t="s">
        <v>658</v>
      </c>
      <c r="D51" s="96" t="s">
        <v>628</v>
      </c>
      <c r="E51" s="97">
        <v>20.37</v>
      </c>
      <c r="F51" s="84" t="s">
        <v>659</v>
      </c>
      <c r="G51" s="84">
        <v>2102.16</v>
      </c>
      <c r="H51" s="98"/>
      <c r="I51" s="98"/>
      <c r="J51" s="84" t="s">
        <v>660</v>
      </c>
      <c r="K51" s="84">
        <v>11610.9</v>
      </c>
      <c r="L51" s="99"/>
      <c r="M51" s="98">
        <f t="shared" si="1"/>
        <v>5.5233188720173541</v>
      </c>
      <c r="N51" s="96" t="s">
        <v>631</v>
      </c>
    </row>
    <row r="52" spans="1:14" ht="19.350000000000001" customHeight="1">
      <c r="A52" s="134" t="s">
        <v>661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84">
      <c r="A53" s="94">
        <v>26</v>
      </c>
      <c r="B53" s="95" t="s">
        <v>662</v>
      </c>
      <c r="C53" s="82" t="s">
        <v>663</v>
      </c>
      <c r="D53" s="96" t="s">
        <v>664</v>
      </c>
      <c r="E53" s="97">
        <v>1E-4</v>
      </c>
      <c r="F53" s="84" t="s">
        <v>665</v>
      </c>
      <c r="G53" s="84">
        <v>3.51</v>
      </c>
      <c r="H53" s="98">
        <v>88209.67</v>
      </c>
      <c r="I53" s="98">
        <v>8.82</v>
      </c>
      <c r="J53" s="84" t="s">
        <v>666</v>
      </c>
      <c r="K53" s="84">
        <v>9.01</v>
      </c>
      <c r="L53" s="99"/>
      <c r="M53" s="98">
        <f t="shared" ref="M53:M84" si="2">IF(ISNUMBER(K53/G53),IF(NOT(K53/G53=0),K53/G53, " "), " ")</f>
        <v>2.566951566951567</v>
      </c>
      <c r="N53" s="96" t="s">
        <v>667</v>
      </c>
    </row>
    <row r="54" spans="1:14" ht="36">
      <c r="A54" s="94">
        <v>27</v>
      </c>
      <c r="B54" s="95" t="s">
        <v>668</v>
      </c>
      <c r="C54" s="82" t="s">
        <v>669</v>
      </c>
      <c r="D54" s="96" t="s">
        <v>664</v>
      </c>
      <c r="E54" s="97">
        <v>1E-4</v>
      </c>
      <c r="F54" s="84" t="s">
        <v>670</v>
      </c>
      <c r="G54" s="84">
        <v>3.51</v>
      </c>
      <c r="H54" s="98">
        <v>81514</v>
      </c>
      <c r="I54" s="98">
        <v>8.15</v>
      </c>
      <c r="J54" s="84" t="s">
        <v>671</v>
      </c>
      <c r="K54" s="84">
        <v>8.33</v>
      </c>
      <c r="L54" s="99"/>
      <c r="M54" s="98">
        <f t="shared" si="2"/>
        <v>2.3732193732193734</v>
      </c>
      <c r="N54" s="96" t="s">
        <v>672</v>
      </c>
    </row>
    <row r="55" spans="1:14" ht="24">
      <c r="A55" s="94">
        <v>28</v>
      </c>
      <c r="B55" s="95" t="s">
        <v>673</v>
      </c>
      <c r="C55" s="82" t="s">
        <v>674</v>
      </c>
      <c r="D55" s="96" t="s">
        <v>675</v>
      </c>
      <c r="E55" s="97">
        <v>0.3206</v>
      </c>
      <c r="F55" s="84" t="s">
        <v>676</v>
      </c>
      <c r="G55" s="84">
        <v>1.97</v>
      </c>
      <c r="H55" s="98">
        <v>41.25</v>
      </c>
      <c r="I55" s="98">
        <v>13.23</v>
      </c>
      <c r="J55" s="84" t="s">
        <v>677</v>
      </c>
      <c r="K55" s="84">
        <v>14.1</v>
      </c>
      <c r="L55" s="99"/>
      <c r="M55" s="98">
        <f t="shared" si="2"/>
        <v>7.1573604060913709</v>
      </c>
      <c r="N55" s="96" t="s">
        <v>678</v>
      </c>
    </row>
    <row r="56" spans="1:14" ht="36">
      <c r="A56" s="94">
        <v>29</v>
      </c>
      <c r="B56" s="95" t="s">
        <v>679</v>
      </c>
      <c r="C56" s="82" t="s">
        <v>680</v>
      </c>
      <c r="D56" s="96" t="s">
        <v>664</v>
      </c>
      <c r="E56" s="97">
        <v>2.8999999999999998E-3</v>
      </c>
      <c r="F56" s="84" t="s">
        <v>681</v>
      </c>
      <c r="G56" s="84">
        <v>53.13</v>
      </c>
      <c r="H56" s="98">
        <v>60646.19</v>
      </c>
      <c r="I56" s="98">
        <v>175.87</v>
      </c>
      <c r="J56" s="84" t="s">
        <v>682</v>
      </c>
      <c r="K56" s="84">
        <v>179.89</v>
      </c>
      <c r="L56" s="99"/>
      <c r="M56" s="98">
        <f t="shared" si="2"/>
        <v>3.3858460380199507</v>
      </c>
      <c r="N56" s="96" t="s">
        <v>683</v>
      </c>
    </row>
    <row r="57" spans="1:14" ht="24">
      <c r="A57" s="94">
        <v>30</v>
      </c>
      <c r="B57" s="95" t="s">
        <v>684</v>
      </c>
      <c r="C57" s="82" t="s">
        <v>685</v>
      </c>
      <c r="D57" s="96" t="s">
        <v>664</v>
      </c>
      <c r="E57" s="97">
        <v>2.9999999999999997E-4</v>
      </c>
      <c r="F57" s="84" t="s">
        <v>686</v>
      </c>
      <c r="G57" s="84">
        <v>6.64</v>
      </c>
      <c r="H57" s="98">
        <v>61237.29</v>
      </c>
      <c r="I57" s="98">
        <v>18.37</v>
      </c>
      <c r="J57" s="84" t="s">
        <v>687</v>
      </c>
      <c r="K57" s="84">
        <v>18.79</v>
      </c>
      <c r="L57" s="99"/>
      <c r="M57" s="98">
        <f t="shared" si="2"/>
        <v>2.8298192771084336</v>
      </c>
      <c r="N57" s="96" t="s">
        <v>688</v>
      </c>
    </row>
    <row r="58" spans="1:14" ht="36">
      <c r="A58" s="94">
        <v>31</v>
      </c>
      <c r="B58" s="95" t="s">
        <v>689</v>
      </c>
      <c r="C58" s="82" t="s">
        <v>690</v>
      </c>
      <c r="D58" s="96" t="s">
        <v>664</v>
      </c>
      <c r="E58" s="97">
        <v>1.4E-3</v>
      </c>
      <c r="F58" s="84" t="s">
        <v>691</v>
      </c>
      <c r="G58" s="84">
        <v>42.06</v>
      </c>
      <c r="H58" s="98">
        <v>84405</v>
      </c>
      <c r="I58" s="98">
        <v>118.17</v>
      </c>
      <c r="J58" s="84" t="s">
        <v>692</v>
      </c>
      <c r="K58" s="84">
        <v>120.78</v>
      </c>
      <c r="L58" s="99"/>
      <c r="M58" s="98">
        <f t="shared" si="2"/>
        <v>2.8716119828815976</v>
      </c>
      <c r="N58" s="96" t="s">
        <v>693</v>
      </c>
    </row>
    <row r="59" spans="1:14" ht="24">
      <c r="A59" s="94">
        <v>32</v>
      </c>
      <c r="B59" s="95" t="s">
        <v>694</v>
      </c>
      <c r="C59" s="82" t="s">
        <v>695</v>
      </c>
      <c r="D59" s="96" t="s">
        <v>664</v>
      </c>
      <c r="E59" s="97">
        <v>2.0000000000000001E-4</v>
      </c>
      <c r="F59" s="84" t="s">
        <v>696</v>
      </c>
      <c r="G59" s="84">
        <v>2.0699999999999998</v>
      </c>
      <c r="H59" s="98">
        <v>39646.28</v>
      </c>
      <c r="I59" s="98">
        <v>7.93</v>
      </c>
      <c r="J59" s="84" t="s">
        <v>697</v>
      </c>
      <c r="K59" s="84">
        <v>8.1199999999999992</v>
      </c>
      <c r="L59" s="99"/>
      <c r="M59" s="98">
        <f t="shared" si="2"/>
        <v>3.9227053140096619</v>
      </c>
      <c r="N59" s="96" t="s">
        <v>698</v>
      </c>
    </row>
    <row r="60" spans="1:14" ht="24">
      <c r="A60" s="94">
        <v>33</v>
      </c>
      <c r="B60" s="95" t="s">
        <v>699</v>
      </c>
      <c r="C60" s="82" t="s">
        <v>700</v>
      </c>
      <c r="D60" s="96" t="s">
        <v>664</v>
      </c>
      <c r="E60" s="97">
        <v>2.9999999999999997E-4</v>
      </c>
      <c r="F60" s="84" t="s">
        <v>701</v>
      </c>
      <c r="G60" s="84">
        <v>3.2</v>
      </c>
      <c r="H60" s="98">
        <v>53556.78</v>
      </c>
      <c r="I60" s="98">
        <v>16.07</v>
      </c>
      <c r="J60" s="84" t="s">
        <v>702</v>
      </c>
      <c r="K60" s="84">
        <v>16.420000000000002</v>
      </c>
      <c r="L60" s="99"/>
      <c r="M60" s="98">
        <f t="shared" si="2"/>
        <v>5.1312500000000005</v>
      </c>
      <c r="N60" s="96" t="s">
        <v>703</v>
      </c>
    </row>
    <row r="61" spans="1:14" ht="36">
      <c r="A61" s="94">
        <v>34</v>
      </c>
      <c r="B61" s="95" t="s">
        <v>704</v>
      </c>
      <c r="C61" s="82" t="s">
        <v>705</v>
      </c>
      <c r="D61" s="96" t="s">
        <v>675</v>
      </c>
      <c r="E61" s="97">
        <v>0.17430000000000001</v>
      </c>
      <c r="F61" s="84" t="s">
        <v>706</v>
      </c>
      <c r="G61" s="84">
        <v>17.62</v>
      </c>
      <c r="H61" s="98">
        <v>328</v>
      </c>
      <c r="I61" s="98">
        <v>57.19</v>
      </c>
      <c r="J61" s="84" t="s">
        <v>707</v>
      </c>
      <c r="K61" s="84">
        <v>58.93</v>
      </c>
      <c r="L61" s="99"/>
      <c r="M61" s="98">
        <f t="shared" si="2"/>
        <v>3.3444948921679907</v>
      </c>
      <c r="N61" s="96" t="s">
        <v>708</v>
      </c>
    </row>
    <row r="62" spans="1:14" ht="120">
      <c r="A62" s="94">
        <v>35</v>
      </c>
      <c r="B62" s="95" t="s">
        <v>709</v>
      </c>
      <c r="C62" s="82" t="s">
        <v>710</v>
      </c>
      <c r="D62" s="96" t="s">
        <v>664</v>
      </c>
      <c r="E62" s="97">
        <v>8.9999999999999998E-4</v>
      </c>
      <c r="F62" s="84" t="s">
        <v>711</v>
      </c>
      <c r="G62" s="84">
        <v>4.7699999999999996</v>
      </c>
      <c r="H62" s="98">
        <v>20100.32</v>
      </c>
      <c r="I62" s="98">
        <v>18.09</v>
      </c>
      <c r="J62" s="84" t="s">
        <v>712</v>
      </c>
      <c r="K62" s="84">
        <v>18.54</v>
      </c>
      <c r="L62" s="99"/>
      <c r="M62" s="98">
        <f t="shared" si="2"/>
        <v>3.8867924528301887</v>
      </c>
      <c r="N62" s="96" t="s">
        <v>713</v>
      </c>
    </row>
    <row r="63" spans="1:14" ht="24">
      <c r="A63" s="94">
        <v>36</v>
      </c>
      <c r="B63" s="95" t="s">
        <v>714</v>
      </c>
      <c r="C63" s="82" t="s">
        <v>715</v>
      </c>
      <c r="D63" s="96" t="s">
        <v>716</v>
      </c>
      <c r="E63" s="97">
        <v>1.5629999999999999</v>
      </c>
      <c r="F63" s="84" t="s">
        <v>717</v>
      </c>
      <c r="G63" s="84">
        <v>66.25</v>
      </c>
      <c r="H63" s="98">
        <v>128.38999999999999</v>
      </c>
      <c r="I63" s="98">
        <v>200.71</v>
      </c>
      <c r="J63" s="84" t="s">
        <v>718</v>
      </c>
      <c r="K63" s="84">
        <v>204.88</v>
      </c>
      <c r="L63" s="99"/>
      <c r="M63" s="98">
        <f t="shared" si="2"/>
        <v>3.0925283018867922</v>
      </c>
      <c r="N63" s="96" t="s">
        <v>719</v>
      </c>
    </row>
    <row r="64" spans="1:14" ht="60">
      <c r="A64" s="94">
        <v>37</v>
      </c>
      <c r="B64" s="95" t="s">
        <v>720</v>
      </c>
      <c r="C64" s="82" t="s">
        <v>721</v>
      </c>
      <c r="D64" s="96" t="s">
        <v>716</v>
      </c>
      <c r="E64" s="97">
        <v>5.95</v>
      </c>
      <c r="F64" s="84" t="s">
        <v>722</v>
      </c>
      <c r="G64" s="84">
        <v>135.66</v>
      </c>
      <c r="H64" s="98">
        <v>118.14</v>
      </c>
      <c r="I64" s="98">
        <v>702.89</v>
      </c>
      <c r="J64" s="84" t="s">
        <v>723</v>
      </c>
      <c r="K64" s="84">
        <v>717.67</v>
      </c>
      <c r="L64" s="99"/>
      <c r="M64" s="98">
        <f t="shared" si="2"/>
        <v>5.2902108211705734</v>
      </c>
      <c r="N64" s="96" t="s">
        <v>724</v>
      </c>
    </row>
    <row r="65" spans="1:14" ht="36">
      <c r="A65" s="94">
        <v>38</v>
      </c>
      <c r="B65" s="95" t="s">
        <v>725</v>
      </c>
      <c r="C65" s="82" t="s">
        <v>726</v>
      </c>
      <c r="D65" s="96" t="s">
        <v>664</v>
      </c>
      <c r="E65" s="97">
        <v>1E-4</v>
      </c>
      <c r="F65" s="84" t="s">
        <v>727</v>
      </c>
      <c r="G65" s="84">
        <v>0.92</v>
      </c>
      <c r="H65" s="98">
        <v>32928</v>
      </c>
      <c r="I65" s="98">
        <v>3.29</v>
      </c>
      <c r="J65" s="84" t="s">
        <v>728</v>
      </c>
      <c r="K65" s="84">
        <v>3.37</v>
      </c>
      <c r="L65" s="99"/>
      <c r="M65" s="98">
        <f t="shared" si="2"/>
        <v>3.6630434782608696</v>
      </c>
      <c r="N65" s="96" t="s">
        <v>729</v>
      </c>
    </row>
    <row r="66" spans="1:14" ht="36">
      <c r="A66" s="94">
        <v>39</v>
      </c>
      <c r="B66" s="95" t="s">
        <v>730</v>
      </c>
      <c r="C66" s="82" t="s">
        <v>731</v>
      </c>
      <c r="D66" s="96" t="s">
        <v>664</v>
      </c>
      <c r="E66" s="97">
        <v>4.0000000000000001E-3</v>
      </c>
      <c r="F66" s="84" t="s">
        <v>732</v>
      </c>
      <c r="G66" s="84">
        <v>47.12</v>
      </c>
      <c r="H66" s="98">
        <v>30079</v>
      </c>
      <c r="I66" s="98">
        <v>120.32</v>
      </c>
      <c r="J66" s="84" t="s">
        <v>733</v>
      </c>
      <c r="K66" s="84">
        <v>123.1</v>
      </c>
      <c r="L66" s="99"/>
      <c r="M66" s="98">
        <f t="shared" si="2"/>
        <v>2.6124787775891343</v>
      </c>
      <c r="N66" s="96" t="s">
        <v>734</v>
      </c>
    </row>
    <row r="67" spans="1:14" ht="72">
      <c r="A67" s="94">
        <v>40</v>
      </c>
      <c r="B67" s="95" t="s">
        <v>735</v>
      </c>
      <c r="C67" s="82" t="s">
        <v>736</v>
      </c>
      <c r="D67" s="96" t="s">
        <v>716</v>
      </c>
      <c r="E67" s="97">
        <v>7.4999999999999997E-3</v>
      </c>
      <c r="F67" s="84" t="s">
        <v>737</v>
      </c>
      <c r="G67" s="84">
        <v>0.87</v>
      </c>
      <c r="H67" s="98">
        <v>646.92999999999995</v>
      </c>
      <c r="I67" s="98">
        <v>4.8499999999999996</v>
      </c>
      <c r="J67" s="84" t="s">
        <v>738</v>
      </c>
      <c r="K67" s="84">
        <v>4.95</v>
      </c>
      <c r="L67" s="99"/>
      <c r="M67" s="98">
        <f t="shared" si="2"/>
        <v>5.6896551724137936</v>
      </c>
      <c r="N67" s="96" t="s">
        <v>739</v>
      </c>
    </row>
    <row r="68" spans="1:14" ht="36">
      <c r="A68" s="94">
        <v>41</v>
      </c>
      <c r="B68" s="95" t="s">
        <v>740</v>
      </c>
      <c r="C68" s="82" t="s">
        <v>741</v>
      </c>
      <c r="D68" s="96" t="s">
        <v>664</v>
      </c>
      <c r="E68" s="97">
        <v>1.7600000000000001E-2</v>
      </c>
      <c r="F68" s="84" t="s">
        <v>742</v>
      </c>
      <c r="G68" s="84">
        <v>367.93</v>
      </c>
      <c r="H68" s="98">
        <v>50416.65</v>
      </c>
      <c r="I68" s="98">
        <v>887.43</v>
      </c>
      <c r="J68" s="84" t="s">
        <v>743</v>
      </c>
      <c r="K68" s="84">
        <v>906.98</v>
      </c>
      <c r="L68" s="99"/>
      <c r="M68" s="98">
        <f t="shared" si="2"/>
        <v>2.4650884679150926</v>
      </c>
      <c r="N68" s="96" t="s">
        <v>744</v>
      </c>
    </row>
    <row r="69" spans="1:14" ht="60">
      <c r="A69" s="94">
        <v>42</v>
      </c>
      <c r="B69" s="95" t="s">
        <v>745</v>
      </c>
      <c r="C69" s="82" t="s">
        <v>746</v>
      </c>
      <c r="D69" s="96" t="s">
        <v>747</v>
      </c>
      <c r="E69" s="97">
        <v>2.2469999999999999</v>
      </c>
      <c r="F69" s="84" t="s">
        <v>748</v>
      </c>
      <c r="G69" s="84">
        <v>27.64</v>
      </c>
      <c r="H69" s="98">
        <v>39.79</v>
      </c>
      <c r="I69" s="98">
        <v>89.41</v>
      </c>
      <c r="J69" s="84" t="s">
        <v>749</v>
      </c>
      <c r="K69" s="84">
        <v>91.55</v>
      </c>
      <c r="L69" s="99"/>
      <c r="M69" s="98">
        <f t="shared" si="2"/>
        <v>3.312228654124457</v>
      </c>
      <c r="N69" s="96" t="s">
        <v>750</v>
      </c>
    </row>
    <row r="70" spans="1:14" ht="60">
      <c r="A70" s="94">
        <v>43</v>
      </c>
      <c r="B70" s="95" t="s">
        <v>751</v>
      </c>
      <c r="C70" s="82" t="s">
        <v>752</v>
      </c>
      <c r="D70" s="96" t="s">
        <v>747</v>
      </c>
      <c r="E70" s="97">
        <v>5.35</v>
      </c>
      <c r="F70" s="84" t="s">
        <v>722</v>
      </c>
      <c r="G70" s="84">
        <v>121.98</v>
      </c>
      <c r="H70" s="98">
        <v>74.06</v>
      </c>
      <c r="I70" s="98">
        <v>396.22</v>
      </c>
      <c r="J70" s="84" t="s">
        <v>753</v>
      </c>
      <c r="K70" s="84">
        <v>405.69</v>
      </c>
      <c r="L70" s="99"/>
      <c r="M70" s="98">
        <f t="shared" si="2"/>
        <v>3.3258730939498276</v>
      </c>
      <c r="N70" s="96" t="s">
        <v>754</v>
      </c>
    </row>
    <row r="71" spans="1:14" ht="60">
      <c r="A71" s="94">
        <v>44</v>
      </c>
      <c r="B71" s="95" t="s">
        <v>755</v>
      </c>
      <c r="C71" s="82" t="s">
        <v>756</v>
      </c>
      <c r="D71" s="96" t="s">
        <v>747</v>
      </c>
      <c r="E71" s="97">
        <v>12.714</v>
      </c>
      <c r="F71" s="84" t="s">
        <v>757</v>
      </c>
      <c r="G71" s="84">
        <v>366.93</v>
      </c>
      <c r="H71" s="98">
        <v>57.17</v>
      </c>
      <c r="I71" s="98">
        <v>726.85</v>
      </c>
      <c r="J71" s="84" t="s">
        <v>758</v>
      </c>
      <c r="K71" s="84">
        <v>741.73</v>
      </c>
      <c r="L71" s="99"/>
      <c r="M71" s="98">
        <f t="shared" si="2"/>
        <v>2.0214482326329271</v>
      </c>
      <c r="N71" s="96" t="s">
        <v>759</v>
      </c>
    </row>
    <row r="72" spans="1:14" ht="36">
      <c r="A72" s="94">
        <v>45</v>
      </c>
      <c r="B72" s="95" t="s">
        <v>760</v>
      </c>
      <c r="C72" s="82" t="s">
        <v>761</v>
      </c>
      <c r="D72" s="96" t="s">
        <v>664</v>
      </c>
      <c r="E72" s="97">
        <v>1.7600000000000001E-2</v>
      </c>
      <c r="F72" s="84" t="s">
        <v>762</v>
      </c>
      <c r="G72" s="84">
        <v>254.98</v>
      </c>
      <c r="H72" s="98">
        <v>49632</v>
      </c>
      <c r="I72" s="98">
        <v>873.56</v>
      </c>
      <c r="J72" s="84" t="s">
        <v>763</v>
      </c>
      <c r="K72" s="84">
        <v>892.46</v>
      </c>
      <c r="L72" s="99"/>
      <c r="M72" s="98">
        <f t="shared" si="2"/>
        <v>3.500117656286768</v>
      </c>
      <c r="N72" s="96" t="s">
        <v>764</v>
      </c>
    </row>
    <row r="73" spans="1:14" ht="24">
      <c r="A73" s="94">
        <v>46</v>
      </c>
      <c r="B73" s="95" t="s">
        <v>765</v>
      </c>
      <c r="C73" s="82" t="s">
        <v>766</v>
      </c>
      <c r="D73" s="96" t="s">
        <v>767</v>
      </c>
      <c r="E73" s="97">
        <v>1</v>
      </c>
      <c r="F73" s="84" t="s">
        <v>768</v>
      </c>
      <c r="G73" s="84">
        <v>76.099999999999994</v>
      </c>
      <c r="H73" s="98">
        <v>529.66</v>
      </c>
      <c r="I73" s="98">
        <v>529.66</v>
      </c>
      <c r="J73" s="84" t="s">
        <v>769</v>
      </c>
      <c r="K73" s="84">
        <v>540.59</v>
      </c>
      <c r="L73" s="99"/>
      <c r="M73" s="98">
        <f t="shared" si="2"/>
        <v>7.1036793692509868</v>
      </c>
      <c r="N73" s="96" t="s">
        <v>770</v>
      </c>
    </row>
    <row r="74" spans="1:14" ht="36">
      <c r="A74" s="94">
        <v>47</v>
      </c>
      <c r="B74" s="95" t="s">
        <v>771</v>
      </c>
      <c r="C74" s="82" t="s">
        <v>772</v>
      </c>
      <c r="D74" s="96" t="s">
        <v>747</v>
      </c>
      <c r="E74" s="97">
        <v>3</v>
      </c>
      <c r="F74" s="84" t="s">
        <v>773</v>
      </c>
      <c r="G74" s="84">
        <v>180.6</v>
      </c>
      <c r="H74" s="98">
        <v>194.32</v>
      </c>
      <c r="I74" s="98">
        <v>582.96</v>
      </c>
      <c r="J74" s="84" t="s">
        <v>774</v>
      </c>
      <c r="K74" s="84">
        <v>595.62</v>
      </c>
      <c r="L74" s="99"/>
      <c r="M74" s="98">
        <f t="shared" si="2"/>
        <v>3.2980066445182725</v>
      </c>
      <c r="N74" s="96" t="s">
        <v>775</v>
      </c>
    </row>
    <row r="75" spans="1:14" ht="36">
      <c r="A75" s="94">
        <v>48</v>
      </c>
      <c r="B75" s="95" t="s">
        <v>776</v>
      </c>
      <c r="C75" s="82" t="s">
        <v>777</v>
      </c>
      <c r="D75" s="96" t="s">
        <v>778</v>
      </c>
      <c r="E75" s="97">
        <v>6.6E-3</v>
      </c>
      <c r="F75" s="84" t="s">
        <v>779</v>
      </c>
      <c r="G75" s="84">
        <v>1.82</v>
      </c>
      <c r="H75" s="98">
        <v>1425</v>
      </c>
      <c r="I75" s="98">
        <v>9.41</v>
      </c>
      <c r="J75" s="84" t="s">
        <v>780</v>
      </c>
      <c r="K75" s="84">
        <v>9.6</v>
      </c>
      <c r="L75" s="99"/>
      <c r="M75" s="98">
        <f t="shared" si="2"/>
        <v>5.2747252747252746</v>
      </c>
      <c r="N75" s="96" t="s">
        <v>781</v>
      </c>
    </row>
    <row r="76" spans="1:14" ht="36">
      <c r="A76" s="94">
        <v>49</v>
      </c>
      <c r="B76" s="95" t="s">
        <v>782</v>
      </c>
      <c r="C76" s="82" t="s">
        <v>783</v>
      </c>
      <c r="D76" s="96" t="s">
        <v>778</v>
      </c>
      <c r="E76" s="97">
        <v>6.6E-3</v>
      </c>
      <c r="F76" s="84" t="s">
        <v>784</v>
      </c>
      <c r="G76" s="84">
        <v>3.04</v>
      </c>
      <c r="H76" s="98">
        <v>2137.5</v>
      </c>
      <c r="I76" s="98">
        <v>14.11</v>
      </c>
      <c r="J76" s="84" t="s">
        <v>785</v>
      </c>
      <c r="K76" s="84">
        <v>14.41</v>
      </c>
      <c r="L76" s="99"/>
      <c r="M76" s="98">
        <f t="shared" si="2"/>
        <v>4.7401315789473681</v>
      </c>
      <c r="N76" s="96" t="s">
        <v>786</v>
      </c>
    </row>
    <row r="77" spans="1:14" ht="24">
      <c r="A77" s="94">
        <v>50</v>
      </c>
      <c r="B77" s="95" t="s">
        <v>787</v>
      </c>
      <c r="C77" s="82" t="s">
        <v>788</v>
      </c>
      <c r="D77" s="96" t="s">
        <v>789</v>
      </c>
      <c r="E77" s="97">
        <v>4</v>
      </c>
      <c r="F77" s="84" t="s">
        <v>790</v>
      </c>
      <c r="G77" s="84">
        <v>28.84</v>
      </c>
      <c r="H77" s="98">
        <v>15.85</v>
      </c>
      <c r="I77" s="98">
        <v>63.4</v>
      </c>
      <c r="J77" s="84" t="s">
        <v>791</v>
      </c>
      <c r="K77" s="84">
        <v>64.680000000000007</v>
      </c>
      <c r="L77" s="99"/>
      <c r="M77" s="98">
        <f t="shared" si="2"/>
        <v>2.2427184466019421</v>
      </c>
      <c r="N77" s="96" t="s">
        <v>792</v>
      </c>
    </row>
    <row r="78" spans="1:14" ht="36">
      <c r="A78" s="94">
        <v>51</v>
      </c>
      <c r="B78" s="95" t="s">
        <v>793</v>
      </c>
      <c r="C78" s="82" t="s">
        <v>794</v>
      </c>
      <c r="D78" s="96" t="s">
        <v>789</v>
      </c>
      <c r="E78" s="97">
        <v>6</v>
      </c>
      <c r="F78" s="84" t="s">
        <v>795</v>
      </c>
      <c r="G78" s="84">
        <v>5.0999999999999996</v>
      </c>
      <c r="H78" s="98">
        <v>2.5499999999999998</v>
      </c>
      <c r="I78" s="98">
        <v>15.3</v>
      </c>
      <c r="J78" s="84" t="s">
        <v>796</v>
      </c>
      <c r="K78" s="84">
        <v>15.6</v>
      </c>
      <c r="L78" s="99"/>
      <c r="M78" s="98">
        <f t="shared" si="2"/>
        <v>3.0588235294117649</v>
      </c>
      <c r="N78" s="96" t="s">
        <v>797</v>
      </c>
    </row>
    <row r="79" spans="1:14" ht="48">
      <c r="A79" s="94">
        <v>52</v>
      </c>
      <c r="B79" s="95" t="s">
        <v>798</v>
      </c>
      <c r="C79" s="82" t="s">
        <v>799</v>
      </c>
      <c r="D79" s="96" t="s">
        <v>747</v>
      </c>
      <c r="E79" s="97">
        <v>2.3439999999999999</v>
      </c>
      <c r="F79" s="84" t="s">
        <v>800</v>
      </c>
      <c r="G79" s="84">
        <v>27.18</v>
      </c>
      <c r="H79" s="98">
        <v>22.1</v>
      </c>
      <c r="I79" s="98">
        <v>51.8</v>
      </c>
      <c r="J79" s="84" t="s">
        <v>801</v>
      </c>
      <c r="K79" s="84">
        <v>52.86</v>
      </c>
      <c r="L79" s="99"/>
      <c r="M79" s="98">
        <f t="shared" si="2"/>
        <v>1.944812362030905</v>
      </c>
      <c r="N79" s="96" t="s">
        <v>802</v>
      </c>
    </row>
    <row r="80" spans="1:14" ht="48">
      <c r="A80" s="94">
        <v>53</v>
      </c>
      <c r="B80" s="95" t="s">
        <v>803</v>
      </c>
      <c r="C80" s="82" t="s">
        <v>804</v>
      </c>
      <c r="D80" s="96" t="s">
        <v>789</v>
      </c>
      <c r="E80" s="97">
        <v>1</v>
      </c>
      <c r="F80" s="84" t="s">
        <v>805</v>
      </c>
      <c r="G80" s="84">
        <v>131</v>
      </c>
      <c r="H80" s="98">
        <v>312.12</v>
      </c>
      <c r="I80" s="98">
        <v>312.12</v>
      </c>
      <c r="J80" s="84" t="s">
        <v>806</v>
      </c>
      <c r="K80" s="84">
        <v>318.52999999999997</v>
      </c>
      <c r="L80" s="99"/>
      <c r="M80" s="98">
        <f t="shared" si="2"/>
        <v>2.4315267175572517</v>
      </c>
      <c r="N80" s="96" t="s">
        <v>807</v>
      </c>
    </row>
    <row r="81" spans="1:14" ht="36">
      <c r="A81" s="94">
        <v>54</v>
      </c>
      <c r="B81" s="95" t="s">
        <v>808</v>
      </c>
      <c r="C81" s="82" t="s">
        <v>809</v>
      </c>
      <c r="D81" s="96" t="s">
        <v>789</v>
      </c>
      <c r="E81" s="97">
        <v>5</v>
      </c>
      <c r="F81" s="84" t="s">
        <v>810</v>
      </c>
      <c r="G81" s="84">
        <v>93</v>
      </c>
      <c r="H81" s="98">
        <v>33.74</v>
      </c>
      <c r="I81" s="98">
        <v>168.7</v>
      </c>
      <c r="J81" s="84" t="s">
        <v>811</v>
      </c>
      <c r="K81" s="84">
        <v>172.4</v>
      </c>
      <c r="L81" s="99"/>
      <c r="M81" s="98">
        <f t="shared" si="2"/>
        <v>1.8537634408602151</v>
      </c>
      <c r="N81" s="96" t="s">
        <v>812</v>
      </c>
    </row>
    <row r="82" spans="1:14" ht="36">
      <c r="A82" s="94">
        <v>55</v>
      </c>
      <c r="B82" s="95" t="s">
        <v>813</v>
      </c>
      <c r="C82" s="82" t="s">
        <v>814</v>
      </c>
      <c r="D82" s="96" t="s">
        <v>789</v>
      </c>
      <c r="E82" s="97">
        <v>1</v>
      </c>
      <c r="F82" s="84" t="s">
        <v>815</v>
      </c>
      <c r="G82" s="84">
        <v>22.3</v>
      </c>
      <c r="H82" s="98">
        <v>77.400000000000006</v>
      </c>
      <c r="I82" s="98">
        <v>77.400000000000006</v>
      </c>
      <c r="J82" s="84" t="s">
        <v>816</v>
      </c>
      <c r="K82" s="84">
        <v>79.06</v>
      </c>
      <c r="L82" s="99"/>
      <c r="M82" s="98">
        <f t="shared" si="2"/>
        <v>3.5452914798206279</v>
      </c>
      <c r="N82" s="96" t="s">
        <v>817</v>
      </c>
    </row>
    <row r="83" spans="1:14" ht="36">
      <c r="A83" s="94">
        <v>56</v>
      </c>
      <c r="B83" s="95" t="s">
        <v>818</v>
      </c>
      <c r="C83" s="82" t="s">
        <v>819</v>
      </c>
      <c r="D83" s="96" t="s">
        <v>747</v>
      </c>
      <c r="E83" s="97">
        <v>0.499</v>
      </c>
      <c r="F83" s="84" t="s">
        <v>820</v>
      </c>
      <c r="G83" s="84">
        <v>17.61</v>
      </c>
      <c r="H83" s="98">
        <v>65.25</v>
      </c>
      <c r="I83" s="98">
        <v>32.56</v>
      </c>
      <c r="J83" s="84" t="s">
        <v>821</v>
      </c>
      <c r="K83" s="84">
        <v>33.24</v>
      </c>
      <c r="L83" s="99"/>
      <c r="M83" s="98">
        <f t="shared" si="2"/>
        <v>1.8875638841567293</v>
      </c>
      <c r="N83" s="96" t="s">
        <v>822</v>
      </c>
    </row>
    <row r="84" spans="1:14" ht="36">
      <c r="A84" s="94">
        <v>57</v>
      </c>
      <c r="B84" s="95" t="s">
        <v>823</v>
      </c>
      <c r="C84" s="82" t="s">
        <v>824</v>
      </c>
      <c r="D84" s="96" t="s">
        <v>675</v>
      </c>
      <c r="E84" s="97">
        <v>1E-4</v>
      </c>
      <c r="F84" s="84" t="s">
        <v>825</v>
      </c>
      <c r="G84" s="84">
        <v>0.06</v>
      </c>
      <c r="H84" s="98">
        <v>2521</v>
      </c>
      <c r="I84" s="98">
        <v>0.25</v>
      </c>
      <c r="J84" s="84" t="s">
        <v>826</v>
      </c>
      <c r="K84" s="84">
        <v>0.28999999999999998</v>
      </c>
      <c r="L84" s="99"/>
      <c r="M84" s="98">
        <f t="shared" si="2"/>
        <v>4.833333333333333</v>
      </c>
      <c r="N84" s="96" t="s">
        <v>827</v>
      </c>
    </row>
    <row r="85" spans="1:14" ht="36">
      <c r="A85" s="94">
        <v>58</v>
      </c>
      <c r="B85" s="95" t="s">
        <v>828</v>
      </c>
      <c r="C85" s="82" t="s">
        <v>829</v>
      </c>
      <c r="D85" s="96" t="s">
        <v>675</v>
      </c>
      <c r="E85" s="97">
        <v>3.2000000000000002E-3</v>
      </c>
      <c r="F85" s="84" t="s">
        <v>830</v>
      </c>
      <c r="G85" s="84">
        <v>2.2400000000000002</v>
      </c>
      <c r="H85" s="98">
        <v>3003</v>
      </c>
      <c r="I85" s="98">
        <v>9.61</v>
      </c>
      <c r="J85" s="84" t="s">
        <v>831</v>
      </c>
      <c r="K85" s="84">
        <v>11.01</v>
      </c>
      <c r="L85" s="99"/>
      <c r="M85" s="98">
        <f t="shared" ref="M85:M109" si="3">IF(ISNUMBER(K85/G85),IF(NOT(K85/G85=0),K85/G85, " "), " ")</f>
        <v>4.9151785714285712</v>
      </c>
      <c r="N85" s="96" t="s">
        <v>832</v>
      </c>
    </row>
    <row r="86" spans="1:14" ht="72">
      <c r="A86" s="94">
        <v>59</v>
      </c>
      <c r="B86" s="95" t="s">
        <v>833</v>
      </c>
      <c r="C86" s="82" t="s">
        <v>834</v>
      </c>
      <c r="D86" s="96" t="s">
        <v>664</v>
      </c>
      <c r="E86" s="97">
        <v>5.0000000000000001E-4</v>
      </c>
      <c r="F86" s="84" t="s">
        <v>835</v>
      </c>
      <c r="G86" s="84">
        <v>0.74</v>
      </c>
      <c r="H86" s="98">
        <v>4203.82</v>
      </c>
      <c r="I86" s="98">
        <v>2.1</v>
      </c>
      <c r="J86" s="84" t="s">
        <v>836</v>
      </c>
      <c r="K86" s="84">
        <v>2.2799999999999998</v>
      </c>
      <c r="L86" s="99"/>
      <c r="M86" s="98">
        <f t="shared" si="3"/>
        <v>3.0810810810810807</v>
      </c>
      <c r="N86" s="96" t="s">
        <v>837</v>
      </c>
    </row>
    <row r="87" spans="1:14" ht="36">
      <c r="A87" s="94">
        <v>60</v>
      </c>
      <c r="B87" s="95" t="s">
        <v>838</v>
      </c>
      <c r="C87" s="82" t="s">
        <v>839</v>
      </c>
      <c r="D87" s="96" t="s">
        <v>675</v>
      </c>
      <c r="E87" s="97">
        <v>23.204999999999998</v>
      </c>
      <c r="F87" s="84" t="s">
        <v>840</v>
      </c>
      <c r="G87" s="84">
        <v>72.16</v>
      </c>
      <c r="H87" s="98">
        <v>21.36</v>
      </c>
      <c r="I87" s="98">
        <v>495.64</v>
      </c>
      <c r="J87" s="84" t="s">
        <v>841</v>
      </c>
      <c r="K87" s="84">
        <v>505.72</v>
      </c>
      <c r="L87" s="99"/>
      <c r="M87" s="98">
        <f t="shared" si="3"/>
        <v>7.0083148558758319</v>
      </c>
      <c r="N87" s="96" t="s">
        <v>842</v>
      </c>
    </row>
    <row r="88" spans="1:14" ht="36">
      <c r="A88" s="94">
        <v>61</v>
      </c>
      <c r="B88" s="95" t="s">
        <v>843</v>
      </c>
      <c r="C88" s="82" t="s">
        <v>844</v>
      </c>
      <c r="D88" s="96" t="s">
        <v>664</v>
      </c>
      <c r="E88" s="97">
        <v>5.0000000000000001E-4</v>
      </c>
      <c r="F88" s="84" t="s">
        <v>845</v>
      </c>
      <c r="G88" s="84">
        <v>12.45</v>
      </c>
      <c r="H88" s="98">
        <v>112499.5</v>
      </c>
      <c r="I88" s="98">
        <v>56.25</v>
      </c>
      <c r="J88" s="84" t="s">
        <v>846</v>
      </c>
      <c r="K88" s="84">
        <v>57.42</v>
      </c>
      <c r="L88" s="99"/>
      <c r="M88" s="98">
        <f t="shared" si="3"/>
        <v>4.612048192771085</v>
      </c>
      <c r="N88" s="96" t="s">
        <v>847</v>
      </c>
    </row>
    <row r="89" spans="1:14" ht="24">
      <c r="A89" s="94">
        <v>62</v>
      </c>
      <c r="B89" s="95" t="s">
        <v>848</v>
      </c>
      <c r="C89" s="82" t="s">
        <v>849</v>
      </c>
      <c r="D89" s="96" t="s">
        <v>850</v>
      </c>
      <c r="E89" s="97">
        <v>1E-3</v>
      </c>
      <c r="F89" s="84" t="s">
        <v>851</v>
      </c>
      <c r="G89" s="84">
        <v>4.91</v>
      </c>
      <c r="H89" s="98">
        <v>33880</v>
      </c>
      <c r="I89" s="98">
        <v>33.880000000000003</v>
      </c>
      <c r="J89" s="84" t="s">
        <v>852</v>
      </c>
      <c r="K89" s="84">
        <v>34.56</v>
      </c>
      <c r="L89" s="99"/>
      <c r="M89" s="98">
        <f t="shared" si="3"/>
        <v>7.0386965376782076</v>
      </c>
      <c r="N89" s="96" t="s">
        <v>853</v>
      </c>
    </row>
    <row r="90" spans="1:14" ht="24">
      <c r="A90" s="94">
        <v>63</v>
      </c>
      <c r="B90" s="95" t="s">
        <v>854</v>
      </c>
      <c r="C90" s="82" t="s">
        <v>855</v>
      </c>
      <c r="D90" s="96" t="s">
        <v>716</v>
      </c>
      <c r="E90" s="97">
        <v>7.0000000000000007E-2</v>
      </c>
      <c r="F90" s="84" t="s">
        <v>856</v>
      </c>
      <c r="G90" s="84">
        <v>1.86</v>
      </c>
      <c r="H90" s="98">
        <v>184.77</v>
      </c>
      <c r="I90" s="98">
        <v>12.93</v>
      </c>
      <c r="J90" s="84" t="s">
        <v>857</v>
      </c>
      <c r="K90" s="84">
        <v>13.2</v>
      </c>
      <c r="L90" s="99"/>
      <c r="M90" s="98">
        <f t="shared" si="3"/>
        <v>7.0967741935483861</v>
      </c>
      <c r="N90" s="96" t="s">
        <v>858</v>
      </c>
    </row>
    <row r="91" spans="1:14" ht="24">
      <c r="A91" s="94">
        <v>64</v>
      </c>
      <c r="B91" s="95" t="s">
        <v>859</v>
      </c>
      <c r="C91" s="82" t="s">
        <v>860</v>
      </c>
      <c r="D91" s="96" t="s">
        <v>716</v>
      </c>
      <c r="E91" s="97">
        <v>0.2</v>
      </c>
      <c r="F91" s="84" t="s">
        <v>861</v>
      </c>
      <c r="G91" s="84">
        <v>2.42</v>
      </c>
      <c r="H91" s="98"/>
      <c r="I91" s="98"/>
      <c r="J91" s="84" t="s">
        <v>862</v>
      </c>
      <c r="K91" s="84">
        <v>8.74</v>
      </c>
      <c r="L91" s="99"/>
      <c r="M91" s="98">
        <f t="shared" si="3"/>
        <v>3.6115702479338845</v>
      </c>
      <c r="N91" s="96"/>
    </row>
    <row r="92" spans="1:14" ht="24">
      <c r="A92" s="94">
        <v>65</v>
      </c>
      <c r="B92" s="95" t="s">
        <v>863</v>
      </c>
      <c r="C92" s="82" t="s">
        <v>864</v>
      </c>
      <c r="D92" s="96" t="s">
        <v>716</v>
      </c>
      <c r="E92" s="97">
        <v>9.6</v>
      </c>
      <c r="F92" s="84" t="s">
        <v>865</v>
      </c>
      <c r="G92" s="84">
        <v>252.48</v>
      </c>
      <c r="H92" s="98"/>
      <c r="I92" s="98"/>
      <c r="J92" s="84" t="s">
        <v>866</v>
      </c>
      <c r="K92" s="84">
        <v>1157.98</v>
      </c>
      <c r="L92" s="99"/>
      <c r="M92" s="98">
        <f t="shared" si="3"/>
        <v>4.5864226869455011</v>
      </c>
      <c r="N92" s="96"/>
    </row>
    <row r="93" spans="1:14" ht="24">
      <c r="A93" s="94">
        <v>66</v>
      </c>
      <c r="B93" s="95" t="s">
        <v>867</v>
      </c>
      <c r="C93" s="82" t="s">
        <v>868</v>
      </c>
      <c r="D93" s="96" t="s">
        <v>664</v>
      </c>
      <c r="E93" s="97">
        <v>0.1</v>
      </c>
      <c r="F93" s="84" t="s">
        <v>869</v>
      </c>
      <c r="G93" s="84">
        <v>1101.0999999999999</v>
      </c>
      <c r="H93" s="98"/>
      <c r="I93" s="98"/>
      <c r="J93" s="84" t="s">
        <v>870</v>
      </c>
      <c r="K93" s="84">
        <v>311</v>
      </c>
      <c r="L93" s="99"/>
      <c r="M93" s="98">
        <f t="shared" si="3"/>
        <v>0.28244482789937336</v>
      </c>
      <c r="N93" s="96"/>
    </row>
    <row r="94" spans="1:14" ht="60">
      <c r="A94" s="94">
        <v>67</v>
      </c>
      <c r="B94" s="95" t="s">
        <v>871</v>
      </c>
      <c r="C94" s="82" t="s">
        <v>872</v>
      </c>
      <c r="D94" s="96" t="s">
        <v>747</v>
      </c>
      <c r="E94" s="97">
        <v>2.5</v>
      </c>
      <c r="F94" s="84" t="s">
        <v>873</v>
      </c>
      <c r="G94" s="84">
        <v>199.5</v>
      </c>
      <c r="H94" s="98"/>
      <c r="I94" s="98"/>
      <c r="J94" s="84" t="s">
        <v>874</v>
      </c>
      <c r="K94" s="84">
        <v>662.63</v>
      </c>
      <c r="L94" s="99"/>
      <c r="M94" s="98">
        <f t="shared" si="3"/>
        <v>3.3214536340852132</v>
      </c>
      <c r="N94" s="96"/>
    </row>
    <row r="95" spans="1:14" ht="48">
      <c r="A95" s="94">
        <v>68</v>
      </c>
      <c r="B95" s="95" t="s">
        <v>875</v>
      </c>
      <c r="C95" s="82" t="s">
        <v>876</v>
      </c>
      <c r="D95" s="96" t="s">
        <v>877</v>
      </c>
      <c r="E95" s="97">
        <v>0.1</v>
      </c>
      <c r="F95" s="84" t="s">
        <v>878</v>
      </c>
      <c r="G95" s="84">
        <v>5.03</v>
      </c>
      <c r="H95" s="98"/>
      <c r="I95" s="98"/>
      <c r="J95" s="84" t="s">
        <v>879</v>
      </c>
      <c r="K95" s="84">
        <v>13.42</v>
      </c>
      <c r="L95" s="99"/>
      <c r="M95" s="98">
        <f t="shared" si="3"/>
        <v>2.6679920477137173</v>
      </c>
      <c r="N95" s="96"/>
    </row>
    <row r="96" spans="1:14" ht="36">
      <c r="A96" s="94">
        <v>69</v>
      </c>
      <c r="B96" s="95" t="s">
        <v>880</v>
      </c>
      <c r="C96" s="82" t="s">
        <v>881</v>
      </c>
      <c r="D96" s="96" t="s">
        <v>789</v>
      </c>
      <c r="E96" s="97">
        <v>1</v>
      </c>
      <c r="F96" s="84" t="s">
        <v>882</v>
      </c>
      <c r="G96" s="84">
        <v>89.89</v>
      </c>
      <c r="H96" s="98"/>
      <c r="I96" s="98"/>
      <c r="J96" s="84" t="s">
        <v>883</v>
      </c>
      <c r="K96" s="84">
        <v>142.05000000000001</v>
      </c>
      <c r="L96" s="99"/>
      <c r="M96" s="98">
        <f t="shared" si="3"/>
        <v>1.5802647680498387</v>
      </c>
      <c r="N96" s="96"/>
    </row>
    <row r="97" spans="1:14" ht="24">
      <c r="A97" s="94">
        <v>70</v>
      </c>
      <c r="B97" s="95" t="s">
        <v>884</v>
      </c>
      <c r="C97" s="82" t="s">
        <v>809</v>
      </c>
      <c r="D97" s="96" t="s">
        <v>789</v>
      </c>
      <c r="E97" s="97">
        <v>1</v>
      </c>
      <c r="F97" s="84" t="s">
        <v>810</v>
      </c>
      <c r="G97" s="84">
        <v>18.600000000000001</v>
      </c>
      <c r="H97" s="98"/>
      <c r="I97" s="98"/>
      <c r="J97" s="84" t="s">
        <v>811</v>
      </c>
      <c r="K97" s="84">
        <v>34.479999999999997</v>
      </c>
      <c r="L97" s="99"/>
      <c r="M97" s="98">
        <f t="shared" si="3"/>
        <v>1.8537634408602148</v>
      </c>
      <c r="N97" s="96"/>
    </row>
    <row r="98" spans="1:14" ht="36">
      <c r="A98" s="94">
        <v>71</v>
      </c>
      <c r="B98" s="95" t="s">
        <v>885</v>
      </c>
      <c r="C98" s="82" t="s">
        <v>886</v>
      </c>
      <c r="D98" s="96" t="s">
        <v>789</v>
      </c>
      <c r="E98" s="97">
        <v>1</v>
      </c>
      <c r="F98" s="84" t="s">
        <v>815</v>
      </c>
      <c r="G98" s="84">
        <v>22.3</v>
      </c>
      <c r="H98" s="98"/>
      <c r="I98" s="98"/>
      <c r="J98" s="84" t="s">
        <v>887</v>
      </c>
      <c r="K98" s="84">
        <v>98.58</v>
      </c>
      <c r="L98" s="99"/>
      <c r="M98" s="98">
        <f t="shared" si="3"/>
        <v>4.420627802690583</v>
      </c>
      <c r="N98" s="96"/>
    </row>
    <row r="99" spans="1:14" ht="24">
      <c r="A99" s="94">
        <v>72</v>
      </c>
      <c r="B99" s="95" t="s">
        <v>888</v>
      </c>
      <c r="C99" s="82" t="s">
        <v>889</v>
      </c>
      <c r="D99" s="96" t="s">
        <v>789</v>
      </c>
      <c r="E99" s="97">
        <v>6</v>
      </c>
      <c r="F99" s="84" t="s">
        <v>890</v>
      </c>
      <c r="G99" s="84">
        <v>149.4</v>
      </c>
      <c r="H99" s="98"/>
      <c r="I99" s="98"/>
      <c r="J99" s="84" t="s">
        <v>891</v>
      </c>
      <c r="K99" s="84">
        <v>700.5</v>
      </c>
      <c r="L99" s="99"/>
      <c r="M99" s="98">
        <f t="shared" si="3"/>
        <v>4.688755020080321</v>
      </c>
      <c r="N99" s="96"/>
    </row>
    <row r="100" spans="1:14" ht="36">
      <c r="A100" s="94">
        <v>73</v>
      </c>
      <c r="B100" s="95" t="s">
        <v>888</v>
      </c>
      <c r="C100" s="82" t="s">
        <v>892</v>
      </c>
      <c r="D100" s="96" t="s">
        <v>789</v>
      </c>
      <c r="E100" s="97">
        <v>5</v>
      </c>
      <c r="F100" s="84" t="s">
        <v>890</v>
      </c>
      <c r="G100" s="84">
        <v>124.5</v>
      </c>
      <c r="H100" s="98"/>
      <c r="I100" s="98"/>
      <c r="J100" s="84" t="s">
        <v>891</v>
      </c>
      <c r="K100" s="84">
        <v>583.75</v>
      </c>
      <c r="L100" s="99"/>
      <c r="M100" s="98">
        <f t="shared" si="3"/>
        <v>4.688755020080321</v>
      </c>
      <c r="N100" s="96"/>
    </row>
    <row r="101" spans="1:14" ht="48">
      <c r="A101" s="94">
        <v>74</v>
      </c>
      <c r="B101" s="95" t="s">
        <v>888</v>
      </c>
      <c r="C101" s="82" t="s">
        <v>893</v>
      </c>
      <c r="D101" s="96" t="s">
        <v>789</v>
      </c>
      <c r="E101" s="97">
        <v>1</v>
      </c>
      <c r="F101" s="84" t="s">
        <v>890</v>
      </c>
      <c r="G101" s="84">
        <v>24.9</v>
      </c>
      <c r="H101" s="98"/>
      <c r="I101" s="98"/>
      <c r="J101" s="84" t="s">
        <v>891</v>
      </c>
      <c r="K101" s="84">
        <v>116.75</v>
      </c>
      <c r="L101" s="99"/>
      <c r="M101" s="98">
        <f t="shared" si="3"/>
        <v>4.6887550200803219</v>
      </c>
      <c r="N101" s="96"/>
    </row>
    <row r="102" spans="1:14" ht="24">
      <c r="A102" s="94">
        <v>75</v>
      </c>
      <c r="B102" s="95" t="s">
        <v>894</v>
      </c>
      <c r="C102" s="82" t="s">
        <v>895</v>
      </c>
      <c r="D102" s="96" t="s">
        <v>789</v>
      </c>
      <c r="E102" s="97">
        <v>2</v>
      </c>
      <c r="F102" s="84" t="s">
        <v>896</v>
      </c>
      <c r="G102" s="84">
        <v>87</v>
      </c>
      <c r="H102" s="98"/>
      <c r="I102" s="98"/>
      <c r="J102" s="84" t="s">
        <v>897</v>
      </c>
      <c r="K102" s="84">
        <v>232.64</v>
      </c>
      <c r="L102" s="99"/>
      <c r="M102" s="98">
        <f t="shared" si="3"/>
        <v>2.6740229885057469</v>
      </c>
      <c r="N102" s="96"/>
    </row>
    <row r="103" spans="1:14" ht="60">
      <c r="A103" s="94">
        <v>76</v>
      </c>
      <c r="B103" s="95" t="s">
        <v>898</v>
      </c>
      <c r="C103" s="82" t="s">
        <v>899</v>
      </c>
      <c r="D103" s="96" t="s">
        <v>789</v>
      </c>
      <c r="E103" s="97">
        <v>1</v>
      </c>
      <c r="F103" s="84" t="s">
        <v>900</v>
      </c>
      <c r="G103" s="84">
        <v>68</v>
      </c>
      <c r="H103" s="98"/>
      <c r="I103" s="98"/>
      <c r="J103" s="84" t="s">
        <v>901</v>
      </c>
      <c r="K103" s="84">
        <v>188</v>
      </c>
      <c r="L103" s="99"/>
      <c r="M103" s="98">
        <f t="shared" si="3"/>
        <v>2.7647058823529411</v>
      </c>
      <c r="N103" s="96"/>
    </row>
    <row r="104" spans="1:14" ht="24">
      <c r="A104" s="94">
        <v>77</v>
      </c>
      <c r="B104" s="95" t="s">
        <v>902</v>
      </c>
      <c r="C104" s="82" t="s">
        <v>903</v>
      </c>
      <c r="D104" s="96" t="s">
        <v>789</v>
      </c>
      <c r="E104" s="97">
        <v>18</v>
      </c>
      <c r="F104" s="84" t="s">
        <v>904</v>
      </c>
      <c r="G104" s="84">
        <v>44.1</v>
      </c>
      <c r="H104" s="98"/>
      <c r="I104" s="98"/>
      <c r="J104" s="84" t="s">
        <v>905</v>
      </c>
      <c r="K104" s="84">
        <v>110.52</v>
      </c>
      <c r="L104" s="99"/>
      <c r="M104" s="98">
        <f t="shared" si="3"/>
        <v>2.5061224489795917</v>
      </c>
      <c r="N104" s="96"/>
    </row>
    <row r="105" spans="1:14" ht="24">
      <c r="A105" s="94">
        <v>78</v>
      </c>
      <c r="B105" s="95" t="s">
        <v>906</v>
      </c>
      <c r="C105" s="82" t="s">
        <v>907</v>
      </c>
      <c r="D105" s="96" t="s">
        <v>789</v>
      </c>
      <c r="E105" s="97">
        <v>1</v>
      </c>
      <c r="F105" s="84" t="s">
        <v>908</v>
      </c>
      <c r="G105" s="84">
        <v>2.82</v>
      </c>
      <c r="H105" s="98"/>
      <c r="I105" s="98"/>
      <c r="J105" s="84" t="s">
        <v>909</v>
      </c>
      <c r="K105" s="84">
        <v>8.0399999999999991</v>
      </c>
      <c r="L105" s="99"/>
      <c r="M105" s="98">
        <f t="shared" si="3"/>
        <v>2.8510638297872339</v>
      </c>
      <c r="N105" s="96"/>
    </row>
    <row r="106" spans="1:14" ht="24">
      <c r="A106" s="94">
        <v>79</v>
      </c>
      <c r="B106" s="95" t="s">
        <v>910</v>
      </c>
      <c r="C106" s="82" t="s">
        <v>911</v>
      </c>
      <c r="D106" s="96" t="s">
        <v>747</v>
      </c>
      <c r="E106" s="97">
        <v>8</v>
      </c>
      <c r="F106" s="84" t="s">
        <v>912</v>
      </c>
      <c r="G106" s="84">
        <v>111.04</v>
      </c>
      <c r="H106" s="98"/>
      <c r="I106" s="98"/>
      <c r="J106" s="84" t="s">
        <v>913</v>
      </c>
      <c r="K106" s="84">
        <v>256.16000000000003</v>
      </c>
      <c r="L106" s="99"/>
      <c r="M106" s="98">
        <f t="shared" si="3"/>
        <v>2.3069164265129682</v>
      </c>
      <c r="N106" s="96"/>
    </row>
    <row r="107" spans="1:14" ht="24">
      <c r="A107" s="94">
        <v>80</v>
      </c>
      <c r="B107" s="95" t="s">
        <v>914</v>
      </c>
      <c r="C107" s="82" t="s">
        <v>915</v>
      </c>
      <c r="D107" s="96" t="s">
        <v>747</v>
      </c>
      <c r="E107" s="97">
        <v>12.5</v>
      </c>
      <c r="F107" s="84" t="s">
        <v>916</v>
      </c>
      <c r="G107" s="84">
        <v>211.5</v>
      </c>
      <c r="H107" s="98"/>
      <c r="I107" s="98"/>
      <c r="J107" s="84" t="s">
        <v>917</v>
      </c>
      <c r="K107" s="84">
        <v>594.75</v>
      </c>
      <c r="L107" s="99"/>
      <c r="M107" s="98">
        <f t="shared" si="3"/>
        <v>2.8120567375886525</v>
      </c>
      <c r="N107" s="96"/>
    </row>
    <row r="108" spans="1:14" ht="24">
      <c r="A108" s="94">
        <v>81</v>
      </c>
      <c r="B108" s="95" t="s">
        <v>918</v>
      </c>
      <c r="C108" s="82" t="s">
        <v>919</v>
      </c>
      <c r="D108" s="96" t="s">
        <v>789</v>
      </c>
      <c r="E108" s="97">
        <v>11</v>
      </c>
      <c r="F108" s="84" t="s">
        <v>920</v>
      </c>
      <c r="G108" s="84">
        <v>10.45</v>
      </c>
      <c r="H108" s="98"/>
      <c r="I108" s="98"/>
      <c r="J108" s="84" t="s">
        <v>921</v>
      </c>
      <c r="K108" s="84">
        <v>46.53</v>
      </c>
      <c r="L108" s="99"/>
      <c r="M108" s="98">
        <f t="shared" si="3"/>
        <v>4.4526315789473685</v>
      </c>
      <c r="N108" s="96"/>
    </row>
    <row r="109" spans="1:14" ht="48">
      <c r="A109" s="94">
        <v>82</v>
      </c>
      <c r="B109" s="95" t="s">
        <v>922</v>
      </c>
      <c r="C109" s="82" t="s">
        <v>923</v>
      </c>
      <c r="D109" s="96" t="s">
        <v>789</v>
      </c>
      <c r="E109" s="97">
        <v>19</v>
      </c>
      <c r="F109" s="84" t="s">
        <v>924</v>
      </c>
      <c r="G109" s="84">
        <v>236.74</v>
      </c>
      <c r="H109" s="98"/>
      <c r="I109" s="98"/>
      <c r="J109" s="84" t="s">
        <v>925</v>
      </c>
      <c r="K109" s="84">
        <v>555.17999999999995</v>
      </c>
      <c r="L109" s="99"/>
      <c r="M109" s="98">
        <f t="shared" si="3"/>
        <v>2.3451043338683784</v>
      </c>
      <c r="N109" s="96"/>
    </row>
    <row r="110" spans="1:14" ht="19.350000000000001" customHeight="1">
      <c r="A110" s="169" t="s">
        <v>926</v>
      </c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</row>
    <row r="111" spans="1:14" ht="19.350000000000001" customHeight="1">
      <c r="A111" s="134" t="s">
        <v>661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</row>
    <row r="112" spans="1:14" ht="24">
      <c r="A112" s="94">
        <v>83</v>
      </c>
      <c r="B112" s="95" t="s">
        <v>927</v>
      </c>
      <c r="C112" s="82" t="s">
        <v>928</v>
      </c>
      <c r="D112" s="96" t="s">
        <v>789</v>
      </c>
      <c r="E112" s="97">
        <v>210</v>
      </c>
      <c r="F112" s="84" t="s">
        <v>625</v>
      </c>
      <c r="G112" s="84"/>
      <c r="H112" s="98"/>
      <c r="I112" s="98"/>
      <c r="J112" s="84" t="s">
        <v>625</v>
      </c>
      <c r="K112" s="84"/>
      <c r="L112" s="99"/>
      <c r="M112" s="98" t="str">
        <f>IF(ISNUMBER(K112/G112),IF(NOT(K112/G112=0),K112/G112, " "), " ")</f>
        <v xml:space="preserve"> </v>
      </c>
      <c r="N112" s="96"/>
    </row>
    <row r="113" spans="1:14" ht="24">
      <c r="A113" s="94">
        <v>84</v>
      </c>
      <c r="B113" s="95" t="s">
        <v>929</v>
      </c>
      <c r="C113" s="82" t="s">
        <v>930</v>
      </c>
      <c r="D113" s="96" t="s">
        <v>664</v>
      </c>
      <c r="E113" s="97">
        <v>8.6300000000000002E-2</v>
      </c>
      <c r="F113" s="84" t="s">
        <v>625</v>
      </c>
      <c r="G113" s="84"/>
      <c r="H113" s="98"/>
      <c r="I113" s="98"/>
      <c r="J113" s="84" t="s">
        <v>625</v>
      </c>
      <c r="K113" s="84"/>
      <c r="L113" s="99"/>
      <c r="M113" s="98" t="str">
        <f>IF(ISNUMBER(K113/G113),IF(NOT(K113/G113=0),K113/G113, " "), " ")</f>
        <v xml:space="preserve"> </v>
      </c>
      <c r="N113" s="96"/>
    </row>
    <row r="114" spans="1:14" ht="24">
      <c r="A114" s="100">
        <v>85</v>
      </c>
      <c r="B114" s="101" t="s">
        <v>931</v>
      </c>
      <c r="C114" s="88" t="s">
        <v>932</v>
      </c>
      <c r="D114" s="102" t="s">
        <v>664</v>
      </c>
      <c r="E114" s="103">
        <v>2.0000000000000001E-4</v>
      </c>
      <c r="F114" s="90" t="s">
        <v>625</v>
      </c>
      <c r="G114" s="90"/>
      <c r="H114" s="104"/>
      <c r="I114" s="104"/>
      <c r="J114" s="90" t="s">
        <v>625</v>
      </c>
      <c r="K114" s="90"/>
      <c r="L114" s="105"/>
      <c r="M114" s="104" t="str">
        <f>IF(ISNUMBER(K114/G114),IF(NOT(K114/G114=0),K114/G114, " "), " ")</f>
        <v xml:space="preserve"> </v>
      </c>
      <c r="N114" s="102"/>
    </row>
    <row r="115" spans="1:14">
      <c r="A115" s="150" t="s">
        <v>543</v>
      </c>
      <c r="B115" s="151"/>
      <c r="C115" s="151"/>
      <c r="D115" s="151"/>
      <c r="E115" s="151"/>
      <c r="F115" s="151"/>
      <c r="G115" s="106">
        <v>14649</v>
      </c>
      <c r="H115" s="107"/>
      <c r="I115" s="107"/>
      <c r="J115" s="107"/>
      <c r="K115" s="106">
        <v>101142</v>
      </c>
      <c r="L115" s="108"/>
      <c r="M115" s="106">
        <f t="shared" ref="M115:M132" ca="1" si="4">IF(ISNUMBER(INDIRECT("K" &amp; ROW())/INDIRECT("G" &amp; ROW())),INDIRECT("K" &amp; ROW())/INDIRECT("G" &amp; ROW()), " ")</f>
        <v>6.9043620724964159</v>
      </c>
      <c r="N115" s="92" t="s">
        <v>933</v>
      </c>
    </row>
    <row r="116" spans="1:14">
      <c r="A116" s="150" t="s">
        <v>548</v>
      </c>
      <c r="B116" s="151"/>
      <c r="C116" s="151"/>
      <c r="D116" s="151"/>
      <c r="E116" s="151"/>
      <c r="F116" s="151"/>
      <c r="G116" s="106"/>
      <c r="H116" s="107"/>
      <c r="I116" s="107"/>
      <c r="J116" s="107"/>
      <c r="K116" s="106"/>
      <c r="L116" s="108"/>
      <c r="M116" s="106" t="str">
        <f t="shared" ca="1" si="4"/>
        <v xml:space="preserve"> </v>
      </c>
      <c r="N116" s="92" t="s">
        <v>933</v>
      </c>
    </row>
    <row r="117" spans="1:14">
      <c r="A117" s="150" t="s">
        <v>549</v>
      </c>
      <c r="B117" s="151"/>
      <c r="C117" s="151"/>
      <c r="D117" s="151"/>
      <c r="E117" s="151"/>
      <c r="F117" s="151"/>
      <c r="G117" s="106">
        <v>6724</v>
      </c>
      <c r="H117" s="107"/>
      <c r="I117" s="107"/>
      <c r="J117" s="107"/>
      <c r="K117" s="106">
        <v>74083</v>
      </c>
      <c r="L117" s="108"/>
      <c r="M117" s="106">
        <f t="shared" ca="1" si="4"/>
        <v>11.017697798929209</v>
      </c>
      <c r="N117" s="92" t="s">
        <v>933</v>
      </c>
    </row>
    <row r="118" spans="1:14">
      <c r="A118" s="150" t="s">
        <v>550</v>
      </c>
      <c r="B118" s="151"/>
      <c r="C118" s="151"/>
      <c r="D118" s="151"/>
      <c r="E118" s="151"/>
      <c r="F118" s="151"/>
      <c r="G118" s="106">
        <v>4775</v>
      </c>
      <c r="H118" s="107"/>
      <c r="I118" s="107"/>
      <c r="J118" s="107"/>
      <c r="K118" s="106">
        <v>12022</v>
      </c>
      <c r="L118" s="108"/>
      <c r="M118" s="106">
        <f t="shared" ca="1" si="4"/>
        <v>2.5176963350785342</v>
      </c>
      <c r="N118" s="92" t="s">
        <v>933</v>
      </c>
    </row>
    <row r="119" spans="1:14">
      <c r="A119" s="150" t="s">
        <v>551</v>
      </c>
      <c r="B119" s="151"/>
      <c r="C119" s="151"/>
      <c r="D119" s="151"/>
      <c r="E119" s="151"/>
      <c r="F119" s="151"/>
      <c r="G119" s="106">
        <v>3288</v>
      </c>
      <c r="H119" s="107"/>
      <c r="I119" s="107"/>
      <c r="J119" s="107"/>
      <c r="K119" s="106">
        <v>16581</v>
      </c>
      <c r="L119" s="108"/>
      <c r="M119" s="106">
        <f t="shared" ca="1" si="4"/>
        <v>5.0428832116788325</v>
      </c>
      <c r="N119" s="92" t="s">
        <v>933</v>
      </c>
    </row>
    <row r="120" spans="1:14">
      <c r="A120" s="152" t="s">
        <v>552</v>
      </c>
      <c r="B120" s="153"/>
      <c r="C120" s="153"/>
      <c r="D120" s="153"/>
      <c r="E120" s="153"/>
      <c r="F120" s="153"/>
      <c r="G120" s="109">
        <v>6371</v>
      </c>
      <c r="H120" s="110"/>
      <c r="I120" s="110"/>
      <c r="J120" s="110"/>
      <c r="K120" s="109">
        <v>59901</v>
      </c>
      <c r="L120" s="111"/>
      <c r="M120" s="109">
        <f t="shared" ca="1" si="4"/>
        <v>9.4021346727358335</v>
      </c>
      <c r="N120" s="93" t="s">
        <v>933</v>
      </c>
    </row>
    <row r="121" spans="1:14">
      <c r="A121" s="152" t="s">
        <v>553</v>
      </c>
      <c r="B121" s="153"/>
      <c r="C121" s="153"/>
      <c r="D121" s="153"/>
      <c r="E121" s="153"/>
      <c r="F121" s="153"/>
      <c r="G121" s="109">
        <v>4067</v>
      </c>
      <c r="H121" s="110"/>
      <c r="I121" s="110"/>
      <c r="J121" s="110"/>
      <c r="K121" s="109">
        <v>35855</v>
      </c>
      <c r="L121" s="111"/>
      <c r="M121" s="109">
        <f t="shared" ca="1" si="4"/>
        <v>8.8160806491271213</v>
      </c>
      <c r="N121" s="93" t="s">
        <v>933</v>
      </c>
    </row>
    <row r="122" spans="1:14">
      <c r="A122" s="152" t="s">
        <v>554</v>
      </c>
      <c r="B122" s="153"/>
      <c r="C122" s="153"/>
      <c r="D122" s="153"/>
      <c r="E122" s="153"/>
      <c r="F122" s="153"/>
      <c r="G122" s="109"/>
      <c r="H122" s="110"/>
      <c r="I122" s="110"/>
      <c r="J122" s="110"/>
      <c r="K122" s="109"/>
      <c r="L122" s="111"/>
      <c r="M122" s="109" t="str">
        <f t="shared" ca="1" si="4"/>
        <v xml:space="preserve"> </v>
      </c>
      <c r="N122" s="93" t="s">
        <v>933</v>
      </c>
    </row>
    <row r="123" spans="1:14" ht="30" customHeight="1">
      <c r="A123" s="150" t="s">
        <v>555</v>
      </c>
      <c r="B123" s="151"/>
      <c r="C123" s="151"/>
      <c r="D123" s="151"/>
      <c r="E123" s="151"/>
      <c r="F123" s="151"/>
      <c r="G123" s="106">
        <v>13522</v>
      </c>
      <c r="H123" s="107"/>
      <c r="I123" s="107"/>
      <c r="J123" s="107"/>
      <c r="K123" s="106">
        <v>114144</v>
      </c>
      <c r="L123" s="108"/>
      <c r="M123" s="106">
        <f t="shared" ca="1" si="4"/>
        <v>8.4413548291672829</v>
      </c>
      <c r="N123" s="92" t="s">
        <v>933</v>
      </c>
    </row>
    <row r="124" spans="1:14" ht="30" customHeight="1">
      <c r="A124" s="150" t="s">
        <v>556</v>
      </c>
      <c r="B124" s="151"/>
      <c r="C124" s="151"/>
      <c r="D124" s="151"/>
      <c r="E124" s="151"/>
      <c r="F124" s="151"/>
      <c r="G124" s="106">
        <v>277</v>
      </c>
      <c r="H124" s="107"/>
      <c r="I124" s="107"/>
      <c r="J124" s="107"/>
      <c r="K124" s="106">
        <v>2149</v>
      </c>
      <c r="L124" s="108"/>
      <c r="M124" s="106">
        <f t="shared" ca="1" si="4"/>
        <v>7.7581227436823106</v>
      </c>
      <c r="N124" s="92" t="s">
        <v>933</v>
      </c>
    </row>
    <row r="125" spans="1:14">
      <c r="A125" s="150" t="s">
        <v>557</v>
      </c>
      <c r="B125" s="151"/>
      <c r="C125" s="151"/>
      <c r="D125" s="151"/>
      <c r="E125" s="151"/>
      <c r="F125" s="151"/>
      <c r="G125" s="106">
        <v>561</v>
      </c>
      <c r="H125" s="107"/>
      <c r="I125" s="107"/>
      <c r="J125" s="107"/>
      <c r="K125" s="106">
        <v>2512</v>
      </c>
      <c r="L125" s="108"/>
      <c r="M125" s="106">
        <f t="shared" ca="1" si="4"/>
        <v>4.4777183600713011</v>
      </c>
      <c r="N125" s="92" t="s">
        <v>933</v>
      </c>
    </row>
    <row r="126" spans="1:14" ht="30" customHeight="1">
      <c r="A126" s="150" t="s">
        <v>558</v>
      </c>
      <c r="B126" s="151"/>
      <c r="C126" s="151"/>
      <c r="D126" s="151"/>
      <c r="E126" s="151"/>
      <c r="F126" s="151"/>
      <c r="G126" s="106">
        <v>9675</v>
      </c>
      <c r="H126" s="107"/>
      <c r="I126" s="107"/>
      <c r="J126" s="107"/>
      <c r="K126" s="106">
        <v>69409</v>
      </c>
      <c r="L126" s="108"/>
      <c r="M126" s="106">
        <f t="shared" ca="1" si="4"/>
        <v>7.17405684754522</v>
      </c>
      <c r="N126" s="92" t="s">
        <v>933</v>
      </c>
    </row>
    <row r="127" spans="1:14">
      <c r="A127" s="150" t="s">
        <v>559</v>
      </c>
      <c r="B127" s="151"/>
      <c r="C127" s="151"/>
      <c r="D127" s="151"/>
      <c r="E127" s="151"/>
      <c r="F127" s="151"/>
      <c r="G127" s="106">
        <v>701</v>
      </c>
      <c r="H127" s="107"/>
      <c r="I127" s="107"/>
      <c r="J127" s="107"/>
      <c r="K127" s="106">
        <v>6521</v>
      </c>
      <c r="L127" s="108"/>
      <c r="M127" s="106">
        <f t="shared" ca="1" si="4"/>
        <v>9.3024251069900146</v>
      </c>
      <c r="N127" s="92" t="s">
        <v>933</v>
      </c>
    </row>
    <row r="128" spans="1:14" ht="30" customHeight="1">
      <c r="A128" s="150" t="s">
        <v>560</v>
      </c>
      <c r="B128" s="151"/>
      <c r="C128" s="151"/>
      <c r="D128" s="151"/>
      <c r="E128" s="151"/>
      <c r="F128" s="151"/>
      <c r="G128" s="106">
        <v>207</v>
      </c>
      <c r="H128" s="107"/>
      <c r="I128" s="107"/>
      <c r="J128" s="107"/>
      <c r="K128" s="106">
        <v>796</v>
      </c>
      <c r="L128" s="108"/>
      <c r="M128" s="106">
        <f t="shared" ca="1" si="4"/>
        <v>3.8454106280193239</v>
      </c>
      <c r="N128" s="92" t="s">
        <v>933</v>
      </c>
    </row>
    <row r="129" spans="1:14">
      <c r="A129" s="150" t="s">
        <v>561</v>
      </c>
      <c r="B129" s="151"/>
      <c r="C129" s="151"/>
      <c r="D129" s="151"/>
      <c r="E129" s="151"/>
      <c r="F129" s="151"/>
      <c r="G129" s="106">
        <v>144</v>
      </c>
      <c r="H129" s="107"/>
      <c r="I129" s="107"/>
      <c r="J129" s="107"/>
      <c r="K129" s="106">
        <v>1367</v>
      </c>
      <c r="L129" s="108"/>
      <c r="M129" s="106">
        <f t="shared" ca="1" si="4"/>
        <v>9.4930555555555554</v>
      </c>
      <c r="N129" s="92" t="s">
        <v>933</v>
      </c>
    </row>
    <row r="130" spans="1:14">
      <c r="A130" s="150" t="s">
        <v>562</v>
      </c>
      <c r="B130" s="151"/>
      <c r="C130" s="151"/>
      <c r="D130" s="151"/>
      <c r="E130" s="151"/>
      <c r="F130" s="151"/>
      <c r="G130" s="106">
        <v>25087</v>
      </c>
      <c r="H130" s="107"/>
      <c r="I130" s="107"/>
      <c r="J130" s="107"/>
      <c r="K130" s="106">
        <v>196898</v>
      </c>
      <c r="L130" s="108"/>
      <c r="M130" s="106">
        <f t="shared" ca="1" si="4"/>
        <v>7.848606848168374</v>
      </c>
      <c r="N130" s="92" t="s">
        <v>933</v>
      </c>
    </row>
    <row r="131" spans="1:14" ht="30" customHeight="1">
      <c r="A131" s="150" t="s">
        <v>563</v>
      </c>
      <c r="B131" s="151"/>
      <c r="C131" s="151"/>
      <c r="D131" s="151"/>
      <c r="E131" s="151"/>
      <c r="F131" s="151"/>
      <c r="G131" s="106">
        <v>1732.64</v>
      </c>
      <c r="H131" s="107"/>
      <c r="I131" s="107"/>
      <c r="J131" s="107"/>
      <c r="K131" s="106">
        <v>7684.61</v>
      </c>
      <c r="L131" s="108"/>
      <c r="M131" s="106">
        <f t="shared" ca="1" si="4"/>
        <v>4.4352029273247755</v>
      </c>
      <c r="N131" s="92" t="s">
        <v>933</v>
      </c>
    </row>
    <row r="132" spans="1:14">
      <c r="A132" s="152" t="s">
        <v>564</v>
      </c>
      <c r="B132" s="153"/>
      <c r="C132" s="153"/>
      <c r="D132" s="153"/>
      <c r="E132" s="153"/>
      <c r="F132" s="153"/>
      <c r="G132" s="109">
        <v>26819.64</v>
      </c>
      <c r="H132" s="110"/>
      <c r="I132" s="110"/>
      <c r="J132" s="110"/>
      <c r="K132" s="109">
        <v>204582.61</v>
      </c>
      <c r="L132" s="111"/>
      <c r="M132" s="109">
        <f t="shared" ca="1" si="4"/>
        <v>7.6280893404982315</v>
      </c>
      <c r="N132" s="93" t="s">
        <v>933</v>
      </c>
    </row>
    <row r="133" spans="1:14">
      <c r="A133" s="48"/>
      <c r="G133" s="67"/>
      <c r="H133" s="68"/>
      <c r="I133" s="68"/>
      <c r="J133" s="68"/>
      <c r="K133" s="67"/>
      <c r="L133" s="69"/>
      <c r="M133" s="67"/>
      <c r="N133" s="48"/>
    </row>
    <row r="134" spans="1:14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70"/>
      <c r="M134" s="29"/>
      <c r="N134" s="29"/>
    </row>
    <row r="135" spans="1:14">
      <c r="A135" s="75" t="s">
        <v>68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70"/>
      <c r="M135" s="29"/>
      <c r="N135" s="29"/>
    </row>
    <row r="136" spans="1:14">
      <c r="A136" s="3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70"/>
      <c r="M136" s="29"/>
      <c r="N136" s="29"/>
    </row>
    <row r="137" spans="1:14">
      <c r="A137" s="75" t="s">
        <v>69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70"/>
      <c r="M137" s="29"/>
      <c r="N137" s="29"/>
    </row>
  </sheetData>
  <mergeCells count="51">
    <mergeCell ref="A132:F132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20:F120"/>
    <mergeCell ref="A24:N24"/>
    <mergeCell ref="A25:N25"/>
    <mergeCell ref="A41:N41"/>
    <mergeCell ref="A52:N52"/>
    <mergeCell ref="A110:N110"/>
    <mergeCell ref="A111:N111"/>
    <mergeCell ref="A115:F115"/>
    <mergeCell ref="A116:F116"/>
    <mergeCell ref="A117:F117"/>
    <mergeCell ref="A118:F118"/>
    <mergeCell ref="A119:F11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2015-03-24T07:30:30Z</cp:lastPrinted>
  <dcterms:created xsi:type="dcterms:W3CDTF">2003-01-28T12:33:10Z</dcterms:created>
  <dcterms:modified xsi:type="dcterms:W3CDTF">2015-03-24T07:30:35Z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