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1А" sheetId="21" r:id="rId1"/>
    <sheet name="1Б" sheetId="22" r:id="rId2"/>
    <sheet name="1В" sheetId="23" r:id="rId3"/>
    <sheet name="1Г" sheetId="24" r:id="rId4"/>
  </sheets>
  <calcPr calcId="124519"/>
</workbook>
</file>

<file path=xl/calcChain.xml><?xml version="1.0" encoding="utf-8"?>
<calcChain xmlns="http://schemas.openxmlformats.org/spreadsheetml/2006/main">
  <c r="D36" i="24"/>
  <c r="D33" s="1"/>
  <c r="D28"/>
  <c r="D23"/>
  <c r="D15"/>
  <c r="D22" i="23"/>
  <c r="D36"/>
  <c r="D33" s="1"/>
  <c r="D28"/>
  <c r="D23"/>
  <c r="D15"/>
  <c r="D36" i="22"/>
  <c r="D33" s="1"/>
  <c r="D28"/>
  <c r="D23"/>
  <c r="D15"/>
  <c r="D22" i="21"/>
  <c r="D36"/>
  <c r="D33" s="1"/>
  <c r="D28"/>
  <c r="D23"/>
  <c r="D15"/>
  <c r="D22" i="22" l="1"/>
  <c r="D22" i="24"/>
</calcChain>
</file>

<file path=xl/sharedStrings.xml><?xml version="1.0" encoding="utf-8"?>
<sst xmlns="http://schemas.openxmlformats.org/spreadsheetml/2006/main" count="202" uniqueCount="61">
  <si>
    <t>УТВЕРЖДАЮ</t>
  </si>
  <si>
    <t xml:space="preserve">Директор </t>
  </si>
  <si>
    <t>ООО «Элевкон»</t>
  </si>
  <si>
    <t>____________ В.И. Гримайло</t>
  </si>
  <si>
    <t>«____»______________ 2014 г.</t>
  </si>
  <si>
    <t xml:space="preserve">Отчет  ООО «Элевкон» за 2013 год о расходе средств на содержание </t>
  </si>
  <si>
    <t xml:space="preserve">и текущий ремонт общего имущества многоквартирного дома </t>
  </si>
  <si>
    <t>1.</t>
  </si>
  <si>
    <t xml:space="preserve">Начислено всего на содержание МКД, в том числе: 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</si>
  <si>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</si>
  <si>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</si>
  <si>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</si>
  <si>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 квартирных газовых сетей </t>
  </si>
  <si>
    <t>Антенна</t>
  </si>
  <si>
    <t>2.</t>
  </si>
  <si>
    <t>Уплачено:</t>
  </si>
  <si>
    <t>3.</t>
  </si>
  <si>
    <t>Фактические расходы на содержание МКД, в том числе</t>
  </si>
  <si>
    <t>3.1.</t>
  </si>
  <si>
    <t>Содержание конструктивных элементов:</t>
  </si>
  <si>
    <t>А) Заработная плата, налог</t>
  </si>
  <si>
    <t>Б) Прочие расходы (охрана труда, транспортные расходы,спец.одежда)</t>
  </si>
  <si>
    <t>3.2.</t>
  </si>
  <si>
    <t>Ремонт внутридомового инженерного оборудования:</t>
  </si>
  <si>
    <t>Б) Прочие расходы (охрана труда, транспортные расходы, спец.одежда)</t>
  </si>
  <si>
    <t>3.3</t>
  </si>
  <si>
    <t>Материалы</t>
  </si>
  <si>
    <t>3.4</t>
  </si>
  <si>
    <t>Содержание придомовой территории:</t>
  </si>
  <si>
    <t>А) Вывоз мусора по графику</t>
  </si>
  <si>
    <t>Б) Вывоз крупногабаритного мусора</t>
  </si>
  <si>
    <t>В) Обслуживание придомовой территории:</t>
  </si>
  <si>
    <t>·         Заработная плата, налог</t>
  </si>
  <si>
    <t>·         Прочие расходы</t>
  </si>
  <si>
    <t>·         Перечень работ: удаление с крыш снега и наледи, подсыпка придомовой территории, покос травы.</t>
  </si>
  <si>
    <t>Г) Дератизация по заявкам.</t>
  </si>
  <si>
    <t>3.5</t>
  </si>
  <si>
    <t>АУР (наем, аренда, связь, программное обеспечение, услуги юриста, экономиста, паспортного стола, бухгалтерии, налоги, гос. пошлина, доставка квитанций, диспетчерская служба)</t>
  </si>
  <si>
    <t>3.6</t>
  </si>
  <si>
    <t>Обслуживание вне квартирных газовых сетей:</t>
  </si>
  <si>
    <t>Капитальный ремонт</t>
  </si>
  <si>
    <t>исп. Экономист</t>
  </si>
  <si>
    <t>тел 8(351)52 4-92-97</t>
  </si>
  <si>
    <t>3.7</t>
  </si>
  <si>
    <t>Составление технического паспорта МКД</t>
  </si>
  <si>
    <t>Г) Техническое обслуживание системы естественной вентиляции и дымоходов</t>
  </si>
  <si>
    <t>по адресу: ул. Южная, д.1А</t>
  </si>
  <si>
    <t>Общая площадь жилых помещений: 715,9  м2</t>
  </si>
  <si>
    <t>В) Перечень работ: плановые осмотры.</t>
  </si>
  <si>
    <t>В) Перечень работ: плановые осмотры, ревизия инженерного оборудования, ревизия винтелей,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</si>
  <si>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Южная, д.1Б</t>
  </si>
  <si>
    <t>В) Перечень работ: плановые осмотры, ремонт эл.проводки, установка выключателей, ремонт автоматов.</t>
  </si>
  <si>
    <t>В) Перечень работ: плановые осмотры, частичный ремонт отопительной системы, ревизия инженерного оборудования, ревизия винтелей,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</si>
  <si>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Южная, д.1В</t>
  </si>
  <si>
    <t>Общая площадь жилых помещений: 3970,8  м2</t>
  </si>
  <si>
    <t>В) Перечень работ: плановые осмотры, частичный ремонт отопительной, канализационной и водопроводной  системы, ревизия инженерного оборудования, ревизия винтелей,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</si>
  <si>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В) Перечень работ: плановые осмотры, проверка и ремонт эл.проводки, замена плавной вставки, ремонт в подъездах, остекление окон в подъездах,отключение антенны, замена лампочек,  установка выключателей, ремонт эл.счетчиков.</t>
  </si>
  <si>
    <t>по адресу: ул. Южная, д.1Г</t>
  </si>
  <si>
    <t>Общая площадь жилых помещений: 4750,1  м2</t>
  </si>
  <si>
    <t>В) Перечень работ: плановые осмотры, проверка и ремонт эл.проводки, ремонт кровли, ремонт в подъездах, замена лампочек,  установка выключателей, диагностика эл.счетчиков,замена автоматов, осмотр и ревизия щитков, ревизия контактных соединений, установка насоса.</t>
  </si>
  <si>
    <t>Общая площадь жилых помещений: 725,5 м2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</si>
</sst>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2" fontId="6" fillId="0" borderId="1" xfId="0" applyNumberFormat="1" applyFont="1" applyBorder="1"/>
    <xf numFmtId="2" fontId="4" fillId="0" borderId="1" xfId="0" applyNumberFormat="1" applyFont="1" applyBorder="1"/>
    <xf numFmtId="2" fontId="5" fillId="0" borderId="1" xfId="0" applyNumberFormat="1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opLeftCell="A31" workbookViewId="0">
      <selection activeCell="G34" sqref="G34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46</v>
      </c>
    </row>
    <row r="11" spans="2:5" ht="15.75">
      <c r="C11" s="4"/>
    </row>
    <row r="12" spans="2:5" ht="15.75">
      <c r="B12" s="4" t="s">
        <v>47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3" t="s">
        <v>7</v>
      </c>
      <c r="C15" s="6" t="s">
        <v>8</v>
      </c>
      <c r="D15" s="7">
        <f>SUM(D16:D20)</f>
        <v>84178.66</v>
      </c>
    </row>
    <row r="16" spans="2:5">
      <c r="B16" s="24"/>
      <c r="C16" s="8" t="s">
        <v>9</v>
      </c>
      <c r="D16" s="15">
        <v>78047.460000000006</v>
      </c>
    </row>
    <row r="17" spans="2:4">
      <c r="B17" s="24"/>
      <c r="C17" s="8" t="s">
        <v>10</v>
      </c>
      <c r="D17" s="15">
        <v>163.44</v>
      </c>
    </row>
    <row r="18" spans="2:4">
      <c r="B18" s="24"/>
      <c r="C18" s="8" t="s">
        <v>11</v>
      </c>
      <c r="D18" s="15">
        <v>5154.4799999999996</v>
      </c>
    </row>
    <row r="19" spans="2:4">
      <c r="B19" s="24"/>
      <c r="C19" s="8" t="s">
        <v>12</v>
      </c>
      <c r="D19" s="9">
        <v>741.28</v>
      </c>
    </row>
    <row r="20" spans="2:4">
      <c r="B20" s="25"/>
      <c r="C20" s="8" t="s">
        <v>13</v>
      </c>
      <c r="D20" s="15">
        <v>72</v>
      </c>
    </row>
    <row r="21" spans="2:4">
      <c r="B21" s="10" t="s">
        <v>14</v>
      </c>
      <c r="C21" s="8" t="s">
        <v>15</v>
      </c>
      <c r="D21" s="15">
        <v>83999.19</v>
      </c>
    </row>
    <row r="22" spans="2:4" ht="17.25" customHeight="1">
      <c r="B22" s="10" t="s">
        <v>16</v>
      </c>
      <c r="C22" s="11" t="s">
        <v>17</v>
      </c>
      <c r="D22" s="17">
        <f>SUM(D23+D28+D32+D33+D41+D42+D43)</f>
        <v>85619.44</v>
      </c>
    </row>
    <row r="23" spans="2:4">
      <c r="B23" s="26" t="s">
        <v>18</v>
      </c>
      <c r="C23" s="11" t="s">
        <v>19</v>
      </c>
      <c r="D23" s="12">
        <f>SUM(D24+D25+D27)</f>
        <v>18191.080000000002</v>
      </c>
    </row>
    <row r="24" spans="2:4">
      <c r="B24" s="27"/>
      <c r="C24" s="8" t="s">
        <v>20</v>
      </c>
      <c r="D24" s="15">
        <v>12807.52</v>
      </c>
    </row>
    <row r="25" spans="2:4" ht="30">
      <c r="B25" s="27"/>
      <c r="C25" s="8" t="s">
        <v>21</v>
      </c>
      <c r="D25" s="9">
        <v>3114.16</v>
      </c>
    </row>
    <row r="26" spans="2:4" ht="16.5" customHeight="1">
      <c r="B26" s="27"/>
      <c r="C26" s="21" t="s">
        <v>48</v>
      </c>
      <c r="D26" s="22"/>
    </row>
    <row r="27" spans="2:4" ht="30">
      <c r="B27" s="28"/>
      <c r="C27" s="8" t="s">
        <v>45</v>
      </c>
      <c r="D27" s="15">
        <v>2269.4</v>
      </c>
    </row>
    <row r="28" spans="2:4">
      <c r="B28" s="26" t="s">
        <v>22</v>
      </c>
      <c r="C28" s="8" t="s">
        <v>23</v>
      </c>
      <c r="D28" s="16">
        <f>SUM(D29+D30)</f>
        <v>30196.300000000003</v>
      </c>
    </row>
    <row r="29" spans="2:4">
      <c r="B29" s="27"/>
      <c r="C29" s="8" t="s">
        <v>20</v>
      </c>
      <c r="D29" s="9">
        <v>24290.13</v>
      </c>
    </row>
    <row r="30" spans="2:4" ht="30">
      <c r="B30" s="27"/>
      <c r="C30" s="8" t="s">
        <v>24</v>
      </c>
      <c r="D30" s="15">
        <v>5906.17</v>
      </c>
    </row>
    <row r="31" spans="2:4" ht="60.75" customHeight="1">
      <c r="B31" s="28"/>
      <c r="C31" s="21" t="s">
        <v>49</v>
      </c>
      <c r="D31" s="22"/>
    </row>
    <row r="32" spans="2:4">
      <c r="B32" s="13" t="s">
        <v>25</v>
      </c>
      <c r="C32" s="8" t="s">
        <v>26</v>
      </c>
      <c r="D32" s="15">
        <v>985.24</v>
      </c>
    </row>
    <row r="33" spans="1:4">
      <c r="B33" s="18" t="s">
        <v>27</v>
      </c>
      <c r="C33" s="8" t="s">
        <v>28</v>
      </c>
      <c r="D33" s="12">
        <f>SUM(D34+D35+D36)</f>
        <v>20668.32</v>
      </c>
    </row>
    <row r="34" spans="1:4">
      <c r="B34" s="19"/>
      <c r="C34" s="8" t="s">
        <v>29</v>
      </c>
      <c r="D34" s="15">
        <v>5154.4799999999996</v>
      </c>
    </row>
    <row r="35" spans="1:4">
      <c r="B35" s="19"/>
      <c r="C35" s="8" t="s">
        <v>30</v>
      </c>
      <c r="D35" s="15">
        <v>6729.46</v>
      </c>
    </row>
    <row r="36" spans="1:4">
      <c r="B36" s="19"/>
      <c r="C36" s="8" t="s">
        <v>31</v>
      </c>
      <c r="D36" s="16">
        <f>SUM(D37+D38)</f>
        <v>8784.380000000001</v>
      </c>
    </row>
    <row r="37" spans="1:4">
      <c r="B37" s="19"/>
      <c r="C37" s="8" t="s">
        <v>32</v>
      </c>
      <c r="D37" s="15">
        <v>7066.22</v>
      </c>
    </row>
    <row r="38" spans="1:4">
      <c r="B38" s="19"/>
      <c r="C38" s="8" t="s">
        <v>33</v>
      </c>
      <c r="D38" s="15">
        <v>1718.16</v>
      </c>
    </row>
    <row r="39" spans="1:4" ht="30" customHeight="1">
      <c r="B39" s="19"/>
      <c r="C39" s="21" t="s">
        <v>34</v>
      </c>
      <c r="D39" s="22"/>
    </row>
    <row r="40" spans="1:4">
      <c r="B40" s="20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13337.22</v>
      </c>
    </row>
    <row r="42" spans="1:4">
      <c r="B42" s="13" t="s">
        <v>38</v>
      </c>
      <c r="C42" s="8" t="s">
        <v>39</v>
      </c>
      <c r="D42" s="9">
        <v>741.28</v>
      </c>
    </row>
    <row r="43" spans="1:4">
      <c r="B43" s="13" t="s">
        <v>43</v>
      </c>
      <c r="C43" s="8" t="s">
        <v>44</v>
      </c>
      <c r="D43" s="15">
        <v>1500</v>
      </c>
    </row>
    <row r="44" spans="1:4">
      <c r="B44" s="13">
        <v>4</v>
      </c>
      <c r="C44" s="8" t="s">
        <v>40</v>
      </c>
      <c r="D44" s="16">
        <v>0</v>
      </c>
    </row>
    <row r="47" spans="1:4">
      <c r="A47" s="14" t="s">
        <v>41</v>
      </c>
    </row>
    <row r="48" spans="1:4">
      <c r="A48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7"/>
  <sheetViews>
    <sheetView tabSelected="1" topLeftCell="A10" workbookViewId="0">
      <selection activeCell="E43" sqref="E43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50</v>
      </c>
    </row>
    <row r="11" spans="2:5" ht="15.75">
      <c r="C11" s="4"/>
    </row>
    <row r="12" spans="2:5" ht="15.75">
      <c r="B12" s="4" t="s">
        <v>60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3" t="s">
        <v>7</v>
      </c>
      <c r="C15" s="6" t="s">
        <v>8</v>
      </c>
      <c r="D15" s="7">
        <f>SUM(D16:D20)</f>
        <v>85059.040000000008</v>
      </c>
    </row>
    <row r="16" spans="2:5">
      <c r="B16" s="24"/>
      <c r="C16" s="8" t="s">
        <v>9</v>
      </c>
      <c r="D16" s="15">
        <v>79094.16</v>
      </c>
    </row>
    <row r="17" spans="2:4">
      <c r="B17" s="24"/>
      <c r="C17" s="8" t="s">
        <v>10</v>
      </c>
      <c r="D17" s="15">
        <v>0</v>
      </c>
    </row>
    <row r="18" spans="2:4">
      <c r="B18" s="24"/>
      <c r="C18" s="8" t="s">
        <v>11</v>
      </c>
      <c r="D18" s="15">
        <v>5223.6000000000004</v>
      </c>
    </row>
    <row r="19" spans="2:4">
      <c r="B19" s="24"/>
      <c r="C19" s="8" t="s">
        <v>12</v>
      </c>
      <c r="D19" s="9">
        <v>741.28</v>
      </c>
    </row>
    <row r="20" spans="2:4">
      <c r="B20" s="25"/>
      <c r="C20" s="8" t="s">
        <v>13</v>
      </c>
      <c r="D20" s="15">
        <v>0</v>
      </c>
    </row>
    <row r="21" spans="2:4">
      <c r="B21" s="10" t="s">
        <v>14</v>
      </c>
      <c r="C21" s="8" t="s">
        <v>15</v>
      </c>
      <c r="D21" s="15">
        <v>92551.02</v>
      </c>
    </row>
    <row r="22" spans="2:4" ht="15" customHeight="1">
      <c r="B22" s="10" t="s">
        <v>16</v>
      </c>
      <c r="C22" s="11" t="s">
        <v>17</v>
      </c>
      <c r="D22" s="17">
        <f>SUM(D23+D28+D32+D33+D41+D42)</f>
        <v>92012.44</v>
      </c>
    </row>
    <row r="23" spans="2:4">
      <c r="B23" s="26" t="s">
        <v>18</v>
      </c>
      <c r="C23" s="11" t="s">
        <v>19</v>
      </c>
      <c r="D23" s="12">
        <f>SUM(D24+D25+D27)</f>
        <v>18435.04</v>
      </c>
    </row>
    <row r="24" spans="2:4">
      <c r="B24" s="27"/>
      <c r="C24" s="8" t="s">
        <v>20</v>
      </c>
      <c r="D24" s="15">
        <v>12979.27</v>
      </c>
    </row>
    <row r="25" spans="2:4" ht="30">
      <c r="B25" s="27"/>
      <c r="C25" s="8" t="s">
        <v>21</v>
      </c>
      <c r="D25" s="9">
        <v>3155.93</v>
      </c>
    </row>
    <row r="26" spans="2:4" ht="30.75" customHeight="1">
      <c r="B26" s="27"/>
      <c r="C26" s="21" t="s">
        <v>51</v>
      </c>
      <c r="D26" s="22"/>
    </row>
    <row r="27" spans="2:4" ht="30">
      <c r="B27" s="28"/>
      <c r="C27" s="8" t="s">
        <v>45</v>
      </c>
      <c r="D27" s="15">
        <v>2299.84</v>
      </c>
    </row>
    <row r="28" spans="2:4">
      <c r="B28" s="26" t="s">
        <v>22</v>
      </c>
      <c r="C28" s="8" t="s">
        <v>23</v>
      </c>
      <c r="D28" s="16">
        <f>SUM(D29+D30)</f>
        <v>30601.219999999998</v>
      </c>
    </row>
    <row r="29" spans="2:4">
      <c r="B29" s="27"/>
      <c r="C29" s="8" t="s">
        <v>20</v>
      </c>
      <c r="D29" s="9">
        <v>24615.85</v>
      </c>
    </row>
    <row r="30" spans="2:4" ht="30">
      <c r="B30" s="27"/>
      <c r="C30" s="8" t="s">
        <v>24</v>
      </c>
      <c r="D30" s="15">
        <v>5985.37</v>
      </c>
    </row>
    <row r="31" spans="2:4" ht="61.5" customHeight="1">
      <c r="B31" s="28"/>
      <c r="C31" s="21" t="s">
        <v>52</v>
      </c>
      <c r="D31" s="22"/>
    </row>
    <row r="32" spans="2:4">
      <c r="B32" s="13" t="s">
        <v>25</v>
      </c>
      <c r="C32" s="8" t="s">
        <v>26</v>
      </c>
      <c r="D32" s="15">
        <v>7773.36</v>
      </c>
    </row>
    <row r="33" spans="1:4">
      <c r="B33" s="18" t="s">
        <v>27</v>
      </c>
      <c r="C33" s="8" t="s">
        <v>28</v>
      </c>
      <c r="D33" s="12">
        <f>SUM(D34+D35+D36)</f>
        <v>20945.47</v>
      </c>
    </row>
    <row r="34" spans="1:4">
      <c r="B34" s="19"/>
      <c r="C34" s="8" t="s">
        <v>29</v>
      </c>
      <c r="D34" s="15">
        <v>5223.6000000000004</v>
      </c>
    </row>
    <row r="35" spans="1:4">
      <c r="B35" s="19"/>
      <c r="C35" s="8" t="s">
        <v>30</v>
      </c>
      <c r="D35" s="15">
        <v>6819.7</v>
      </c>
    </row>
    <row r="36" spans="1:4">
      <c r="B36" s="19"/>
      <c r="C36" s="8" t="s">
        <v>31</v>
      </c>
      <c r="D36" s="16">
        <f>SUM(D37+D38)</f>
        <v>8902.17</v>
      </c>
    </row>
    <row r="37" spans="1:4">
      <c r="B37" s="19"/>
      <c r="C37" s="8" t="s">
        <v>32</v>
      </c>
      <c r="D37" s="15">
        <v>7160.97</v>
      </c>
    </row>
    <row r="38" spans="1:4">
      <c r="B38" s="19"/>
      <c r="C38" s="8" t="s">
        <v>33</v>
      </c>
      <c r="D38" s="15">
        <v>1741.2</v>
      </c>
    </row>
    <row r="39" spans="1:4" ht="30.75" customHeight="1">
      <c r="B39" s="19"/>
      <c r="C39" s="21" t="s">
        <v>34</v>
      </c>
      <c r="D39" s="22"/>
    </row>
    <row r="40" spans="1:4">
      <c r="B40" s="20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13516.07</v>
      </c>
    </row>
    <row r="42" spans="1:4">
      <c r="B42" s="13" t="s">
        <v>38</v>
      </c>
      <c r="C42" s="8" t="s">
        <v>39</v>
      </c>
      <c r="D42" s="9">
        <v>741.28</v>
      </c>
    </row>
    <row r="43" spans="1:4">
      <c r="B43" s="13">
        <v>4</v>
      </c>
      <c r="C43" s="8" t="s">
        <v>40</v>
      </c>
      <c r="D43" s="16">
        <v>0</v>
      </c>
    </row>
    <row r="46" spans="1:4">
      <c r="A46" s="14" t="s">
        <v>41</v>
      </c>
    </row>
    <row r="47" spans="1:4">
      <c r="A47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8"/>
  <sheetViews>
    <sheetView topLeftCell="A19" workbookViewId="0">
      <selection activeCell="E27" sqref="E27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53</v>
      </c>
    </row>
    <row r="11" spans="2:5" ht="15.75">
      <c r="C11" s="4"/>
    </row>
    <row r="12" spans="2:5" ht="15.75">
      <c r="B12" s="4" t="s">
        <v>54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3" t="s">
        <v>7</v>
      </c>
      <c r="C15" s="6" t="s">
        <v>8</v>
      </c>
      <c r="D15" s="7">
        <f>SUM(D16:D20)</f>
        <v>462556.08</v>
      </c>
    </row>
    <row r="16" spans="2:5">
      <c r="B16" s="24"/>
      <c r="C16" s="8" t="s">
        <v>9</v>
      </c>
      <c r="D16" s="15">
        <v>432898.2</v>
      </c>
    </row>
    <row r="17" spans="2:4">
      <c r="B17" s="24"/>
      <c r="C17" s="8" t="s">
        <v>10</v>
      </c>
      <c r="D17" s="15">
        <v>270.12</v>
      </c>
    </row>
    <row r="18" spans="2:4">
      <c r="B18" s="24"/>
      <c r="C18" s="8" t="s">
        <v>11</v>
      </c>
      <c r="D18" s="15">
        <v>28589.759999999998</v>
      </c>
    </row>
    <row r="19" spans="2:4">
      <c r="B19" s="24"/>
      <c r="C19" s="8" t="s">
        <v>12</v>
      </c>
      <c r="D19" s="15">
        <v>0</v>
      </c>
    </row>
    <row r="20" spans="2:4">
      <c r="B20" s="25"/>
      <c r="C20" s="8" t="s">
        <v>13</v>
      </c>
      <c r="D20" s="15">
        <v>798</v>
      </c>
    </row>
    <row r="21" spans="2:4">
      <c r="B21" s="10" t="s">
        <v>14</v>
      </c>
      <c r="C21" s="8" t="s">
        <v>15</v>
      </c>
      <c r="D21" s="15">
        <v>463502.67</v>
      </c>
    </row>
    <row r="22" spans="2:4" ht="15" customHeight="1">
      <c r="B22" s="10" t="s">
        <v>16</v>
      </c>
      <c r="C22" s="11" t="s">
        <v>17</v>
      </c>
      <c r="D22" s="17">
        <f>SUM(D23+D28+D32+D33+D41+D42+D43)</f>
        <v>500474.22</v>
      </c>
    </row>
    <row r="23" spans="2:4">
      <c r="B23" s="26" t="s">
        <v>18</v>
      </c>
      <c r="C23" s="11" t="s">
        <v>19</v>
      </c>
      <c r="D23" s="12">
        <f>SUM(D24+D25+D27)</f>
        <v>100898.41999999998</v>
      </c>
    </row>
    <row r="24" spans="2:4">
      <c r="B24" s="27"/>
      <c r="C24" s="8" t="s">
        <v>20</v>
      </c>
      <c r="D24" s="15">
        <v>71038.009999999995</v>
      </c>
    </row>
    <row r="25" spans="2:4" ht="30">
      <c r="B25" s="27"/>
      <c r="C25" s="8" t="s">
        <v>21</v>
      </c>
      <c r="D25" s="9">
        <v>17272.98</v>
      </c>
    </row>
    <row r="26" spans="2:4" ht="45.75" customHeight="1">
      <c r="B26" s="27"/>
      <c r="C26" s="21" t="s">
        <v>56</v>
      </c>
      <c r="D26" s="22"/>
    </row>
    <row r="27" spans="2:4" ht="30">
      <c r="B27" s="28"/>
      <c r="C27" s="8" t="s">
        <v>45</v>
      </c>
      <c r="D27" s="15">
        <v>12587.43</v>
      </c>
    </row>
    <row r="28" spans="2:4">
      <c r="B28" s="26" t="s">
        <v>22</v>
      </c>
      <c r="C28" s="8" t="s">
        <v>23</v>
      </c>
      <c r="D28" s="16">
        <f>SUM(D29+D30)</f>
        <v>167486.36000000002</v>
      </c>
    </row>
    <row r="29" spans="2:4">
      <c r="B29" s="27"/>
      <c r="C29" s="8" t="s">
        <v>20</v>
      </c>
      <c r="D29" s="9">
        <v>134727.26</v>
      </c>
    </row>
    <row r="30" spans="2:4" ht="30">
      <c r="B30" s="27"/>
      <c r="C30" s="8" t="s">
        <v>24</v>
      </c>
      <c r="D30" s="15">
        <v>32759.1</v>
      </c>
    </row>
    <row r="31" spans="2:4" ht="76.5" customHeight="1">
      <c r="B31" s="28"/>
      <c r="C31" s="21" t="s">
        <v>55</v>
      </c>
      <c r="D31" s="22"/>
    </row>
    <row r="32" spans="2:4">
      <c r="B32" s="13" t="s">
        <v>25</v>
      </c>
      <c r="C32" s="8" t="s">
        <v>26</v>
      </c>
      <c r="D32" s="15">
        <v>40474.86</v>
      </c>
    </row>
    <row r="33" spans="1:4">
      <c r="B33" s="18" t="s">
        <v>27</v>
      </c>
      <c r="C33" s="8" t="s">
        <v>28</v>
      </c>
      <c r="D33" s="12">
        <f>SUM(D34+D35+D36)</f>
        <v>114638.57999999999</v>
      </c>
    </row>
    <row r="34" spans="1:4">
      <c r="B34" s="19"/>
      <c r="C34" s="8" t="s">
        <v>29</v>
      </c>
      <c r="D34" s="15">
        <v>28589.759999999998</v>
      </c>
    </row>
    <row r="35" spans="1:4">
      <c r="B35" s="19"/>
      <c r="C35" s="8" t="s">
        <v>30</v>
      </c>
      <c r="D35" s="15">
        <v>37325.519999999997</v>
      </c>
    </row>
    <row r="36" spans="1:4">
      <c r="B36" s="19"/>
      <c r="C36" s="8" t="s">
        <v>31</v>
      </c>
      <c r="D36" s="16">
        <f>SUM(D37+D38)</f>
        <v>48723.299999999996</v>
      </c>
    </row>
    <row r="37" spans="1:4">
      <c r="B37" s="19"/>
      <c r="C37" s="8" t="s">
        <v>32</v>
      </c>
      <c r="D37" s="15">
        <v>39193.379999999997</v>
      </c>
    </row>
    <row r="38" spans="1:4">
      <c r="B38" s="19"/>
      <c r="C38" s="8" t="s">
        <v>33</v>
      </c>
      <c r="D38" s="15">
        <v>9529.92</v>
      </c>
    </row>
    <row r="39" spans="1:4" ht="30.75" customHeight="1">
      <c r="B39" s="19"/>
      <c r="C39" s="21" t="s">
        <v>34</v>
      </c>
      <c r="D39" s="22"/>
    </row>
    <row r="40" spans="1:4">
      <c r="B40" s="20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73976</v>
      </c>
    </row>
    <row r="42" spans="1:4">
      <c r="B42" s="13" t="s">
        <v>38</v>
      </c>
      <c r="C42" s="8" t="s">
        <v>39</v>
      </c>
      <c r="D42" s="15">
        <v>0</v>
      </c>
    </row>
    <row r="43" spans="1:4">
      <c r="B43" s="13" t="s">
        <v>43</v>
      </c>
      <c r="C43" s="8" t="s">
        <v>44</v>
      </c>
      <c r="D43" s="15">
        <v>3000</v>
      </c>
    </row>
    <row r="44" spans="1:4">
      <c r="B44" s="13">
        <v>4</v>
      </c>
      <c r="C44" s="8" t="s">
        <v>40</v>
      </c>
      <c r="D44" s="16">
        <v>0</v>
      </c>
    </row>
    <row r="47" spans="1:4">
      <c r="A47" s="14" t="s">
        <v>41</v>
      </c>
    </row>
    <row r="48" spans="1:4">
      <c r="A48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8"/>
  <sheetViews>
    <sheetView topLeftCell="A4" workbookViewId="0">
      <selection activeCell="D44" sqref="D44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57</v>
      </c>
    </row>
    <row r="11" spans="2:5" ht="15.75">
      <c r="C11" s="4"/>
    </row>
    <row r="12" spans="2:5" ht="15.75">
      <c r="B12" s="4" t="s">
        <v>58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3" t="s">
        <v>7</v>
      </c>
      <c r="C15" s="6" t="s">
        <v>8</v>
      </c>
      <c r="D15" s="7">
        <f>SUM(D16:D20)</f>
        <v>563429.02</v>
      </c>
    </row>
    <row r="16" spans="2:5">
      <c r="B16" s="24"/>
      <c r="C16" s="8" t="s">
        <v>9</v>
      </c>
      <c r="D16" s="15">
        <v>523403.22</v>
      </c>
    </row>
    <row r="17" spans="2:4">
      <c r="B17" s="24"/>
      <c r="C17" s="8" t="s">
        <v>10</v>
      </c>
      <c r="D17" s="15">
        <v>386.88</v>
      </c>
    </row>
    <row r="18" spans="2:4">
      <c r="B18" s="24"/>
      <c r="C18" s="8" t="s">
        <v>11</v>
      </c>
      <c r="D18" s="15">
        <v>34573.64</v>
      </c>
    </row>
    <row r="19" spans="2:4">
      <c r="B19" s="24"/>
      <c r="C19" s="8" t="s">
        <v>12</v>
      </c>
      <c r="D19" s="15">
        <v>4675.28</v>
      </c>
    </row>
    <row r="20" spans="2:4">
      <c r="B20" s="25"/>
      <c r="C20" s="8" t="s">
        <v>13</v>
      </c>
      <c r="D20" s="15">
        <v>390</v>
      </c>
    </row>
    <row r="21" spans="2:4">
      <c r="B21" s="10" t="s">
        <v>14</v>
      </c>
      <c r="C21" s="8" t="s">
        <v>15</v>
      </c>
      <c r="D21" s="15">
        <v>559534.85</v>
      </c>
    </row>
    <row r="22" spans="2:4" ht="18" customHeight="1">
      <c r="B22" s="10" t="s">
        <v>16</v>
      </c>
      <c r="C22" s="11" t="s">
        <v>17</v>
      </c>
      <c r="D22" s="17">
        <f>SUM(D23+D28+D32+D33+D41+D42+D43)</f>
        <v>613764.88</v>
      </c>
    </row>
    <row r="23" spans="2:4">
      <c r="B23" s="26" t="s">
        <v>18</v>
      </c>
      <c r="C23" s="11" t="s">
        <v>19</v>
      </c>
      <c r="D23" s="12">
        <f>SUM(D24+D25+D27)</f>
        <v>120700.5</v>
      </c>
    </row>
    <row r="24" spans="2:4">
      <c r="B24" s="27"/>
      <c r="C24" s="8" t="s">
        <v>20</v>
      </c>
      <c r="D24" s="15">
        <v>84979.76</v>
      </c>
    </row>
    <row r="25" spans="2:4" ht="30">
      <c r="B25" s="27"/>
      <c r="C25" s="8" t="s">
        <v>21</v>
      </c>
      <c r="D25" s="9">
        <v>20662.93</v>
      </c>
    </row>
    <row r="26" spans="2:4" ht="62.25" customHeight="1">
      <c r="B26" s="27"/>
      <c r="C26" s="21" t="s">
        <v>59</v>
      </c>
      <c r="D26" s="22"/>
    </row>
    <row r="27" spans="2:4" ht="30">
      <c r="B27" s="28"/>
      <c r="C27" s="8" t="s">
        <v>45</v>
      </c>
      <c r="D27" s="15">
        <v>15057.81</v>
      </c>
    </row>
    <row r="28" spans="2:4">
      <c r="B28" s="26" t="s">
        <v>22</v>
      </c>
      <c r="C28" s="8" t="s">
        <v>23</v>
      </c>
      <c r="D28" s="16">
        <f>SUM(D29+D30)</f>
        <v>200356.84999999998</v>
      </c>
    </row>
    <row r="29" spans="2:4">
      <c r="B29" s="27"/>
      <c r="C29" s="8" t="s">
        <v>20</v>
      </c>
      <c r="D29" s="9">
        <v>161168.51999999999</v>
      </c>
    </row>
    <row r="30" spans="2:4" ht="30">
      <c r="B30" s="27"/>
      <c r="C30" s="8" t="s">
        <v>24</v>
      </c>
      <c r="D30" s="15">
        <v>39188.33</v>
      </c>
    </row>
    <row r="31" spans="2:4" ht="75" customHeight="1">
      <c r="B31" s="28"/>
      <c r="C31" s="21" t="s">
        <v>55</v>
      </c>
      <c r="D31" s="22"/>
    </row>
    <row r="32" spans="2:4">
      <c r="B32" s="13" t="s">
        <v>25</v>
      </c>
      <c r="C32" s="8" t="s">
        <v>26</v>
      </c>
      <c r="D32" s="15">
        <v>59027.68</v>
      </c>
    </row>
    <row r="33" spans="1:4">
      <c r="B33" s="18" t="s">
        <v>27</v>
      </c>
      <c r="C33" s="8" t="s">
        <v>28</v>
      </c>
      <c r="D33" s="12">
        <f>SUM(D34+D35+D36)</f>
        <v>137510.21</v>
      </c>
    </row>
    <row r="34" spans="1:4">
      <c r="B34" s="19"/>
      <c r="C34" s="8" t="s">
        <v>29</v>
      </c>
      <c r="D34" s="15">
        <v>34573.64</v>
      </c>
    </row>
    <row r="35" spans="1:4">
      <c r="B35" s="19"/>
      <c r="C35" s="8" t="s">
        <v>30</v>
      </c>
      <c r="D35" s="15">
        <v>44650.94</v>
      </c>
    </row>
    <row r="36" spans="1:4">
      <c r="B36" s="19"/>
      <c r="C36" s="8" t="s">
        <v>31</v>
      </c>
      <c r="D36" s="16">
        <f>SUM(D37+D38)</f>
        <v>58285.63</v>
      </c>
    </row>
    <row r="37" spans="1:4">
      <c r="B37" s="19"/>
      <c r="C37" s="8" t="s">
        <v>32</v>
      </c>
      <c r="D37" s="15">
        <v>46885.39</v>
      </c>
    </row>
    <row r="38" spans="1:4">
      <c r="B38" s="19"/>
      <c r="C38" s="8" t="s">
        <v>33</v>
      </c>
      <c r="D38" s="15">
        <v>11400.24</v>
      </c>
    </row>
    <row r="39" spans="1:4" ht="30" customHeight="1">
      <c r="B39" s="19"/>
      <c r="C39" s="21" t="s">
        <v>34</v>
      </c>
      <c r="D39" s="22"/>
    </row>
    <row r="40" spans="1:4">
      <c r="B40" s="20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88494.36</v>
      </c>
    </row>
    <row r="42" spans="1:4">
      <c r="B42" s="13" t="s">
        <v>38</v>
      </c>
      <c r="C42" s="8" t="s">
        <v>39</v>
      </c>
      <c r="D42" s="15">
        <v>4675.28</v>
      </c>
    </row>
    <row r="43" spans="1:4">
      <c r="B43" s="13" t="s">
        <v>43</v>
      </c>
      <c r="C43" s="8" t="s">
        <v>44</v>
      </c>
      <c r="D43" s="15">
        <v>3000</v>
      </c>
    </row>
    <row r="44" spans="1:4">
      <c r="B44" s="13">
        <v>4</v>
      </c>
      <c r="C44" s="8" t="s">
        <v>40</v>
      </c>
      <c r="D44" s="16">
        <v>0</v>
      </c>
    </row>
    <row r="47" spans="1:4">
      <c r="A47" s="14" t="s">
        <v>41</v>
      </c>
    </row>
    <row r="48" spans="1:4">
      <c r="A48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1А</vt:lpstr>
      <vt:lpstr>1Б</vt:lpstr>
      <vt:lpstr>1В</vt:lpstr>
      <vt:lpstr>1Г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2014-03-28T09:41:33Z</dcterms:modified>
</cp:coreProperties>
</file>