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42" i="16"/>
  <c r="M43" i="16"/>
  <c r="M36" i="16"/>
  <c r="M35" i="16"/>
  <c r="M37" i="16"/>
  <c r="M41" i="16"/>
  <c r="M38" i="16"/>
  <c r="M34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<sst xmlns="http://schemas.openxmlformats.org/spreadsheetml/2006/main" count="230" uniqueCount="150">
  <si>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</si>
  <si>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</si>
  <si>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</si>
  <si>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</si>
  <si>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</si>
  <si>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</si>
  <si>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</si>
  <si>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</si>
  <si>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</si>
  <si>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</si>
  <si>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</si>
  <si>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</si>
  <si>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</si>
  <si>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</si>
  <si>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</si>
  <si>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</si>
  <si>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</si>
  <si>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</si>
  <si>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</si>
  <si>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</si>
  <si>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</si>
  <si>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</si>
  <si>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</si>
  <si>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</si>
  <si>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</si>
  <si>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</si>
  <si>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</si>
  <si>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</si>
  <si>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</si>
  <si>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</si>
  <si>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</si>
  <si>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</si>
  <si>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</si>
  <si>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</si>
  <si>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</si>
  <si>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</si>
  <si>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</si>
  <si>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</si>
  <si>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</si>
  <si>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</si>
  <si>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</si>
  <si>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</si>
  <si>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</si>
  <si>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</si>
  <si>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</si>
  <si>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</si>
  <si>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</si>
  <si>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</si>
  <si>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</si>
  <si>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</si>
  <si>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</si>
  <si>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</si>
  <si>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</si>
  <si>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</si>
  <si>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</si>
  <si>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</si>
  <si>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</si>
  <si>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</si>
  <si>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</si>
  <si>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</si>
  <si>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</si>
  <si>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</si>
  <si>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</si>
  <si>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</si>
  <si>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</si>
  <si>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</si>
  <si>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</si>
  <si>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</si>
  <si>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</si>
  <si>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</si>
  <si>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</si>
  <si>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</si>
  <si>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</si>
  <si>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</si>
  <si>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</si>
  <si>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</si>
  <si>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</si>
  <si>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</si>
  <si>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</si>
  <si>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</si>
  <si>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</si>
  <si>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</si>
  <si>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</si>
  <si>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</si>
  <si>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</si>
  <si>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</si>
  <si>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</si>
  <si>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</si>
  <si>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</si>
  <si>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</si>
  <si>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</si>
  <si>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</si>
  <si>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</si>
  <si>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</si>
  <si>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</si>
  <si>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</si>
  <si>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</si>
  <si>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</si>
  <si>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</si>
  <si>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</si>
  <si>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</si>
  <si>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</si>
  <si>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</si>
  <si>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</si>
  <si>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</si>
  <si>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</si>
  <si>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</si>
  <si>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</si>
  <si>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</si>
  <si>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</si>
  <si>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</si>
  <si>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</si>
  <si>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</si>
  <si>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</si>
  <si>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</si>
  <si>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</si>
  <si>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</si>
  <si>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</si>
  <si>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</si>
  <si>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</si>
  <si>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</si>
  <si>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</si>
  <si>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</si>
  <si>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</si>
  <si>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</si>
  <si>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</si>
  <si>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</si>
  <si>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</si>
  <si>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</si>
  <si>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</si>
  <si>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</si>
  <si>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</si>
  <si>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</si>
  <si>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</si>
  <si>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</si>
  <si>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</si>
  <si>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</si>
  <si>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</si>
  <si>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</si>
  <si>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</si>
  <si>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</si>
  <si>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</si>
  <si>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</si>
  <si>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</si>
  <si>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</si>
  <si>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</si>
  <si>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</si>
  <si>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</si>
  <si>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</si>
  <si>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Октябрьская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</si>
</sst>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C18" sqref="C1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148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149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404.69/1000</f>
        <v>0.40468999999999999</v>
      </c>
      <c r="I27" s="143"/>
      <c r="J27" s="35" t="s">
        <v>6</v>
      </c>
      <c r="K27" s="144">
        <f>4175.38/1000</f>
        <v>4.1753800000000005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404.69/1000</f>
        <v>0.40468999999999999</v>
      </c>
      <c r="I29" s="143"/>
      <c r="J29" s="35" t="s">
        <v>6</v>
      </c>
      <c r="K29" s="144">
        <f>4175.38/1000</f>
        <v>4.1753800000000005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1.2500000000000001E-2</v>
      </c>
      <c r="I30" s="143"/>
      <c r="J30" s="35" t="s">
        <v>8</v>
      </c>
      <c r="K30" s="144">
        <f>(X14+X15)/1000</f>
        <v>1.2500000000000001E-2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147.83/1000</f>
        <v>0.14783000000000002</v>
      </c>
      <c r="I31" s="143"/>
      <c r="J31" s="35" t="s">
        <v>6</v>
      </c>
      <c r="K31" s="144">
        <f>1629.27/1000</f>
        <v>1.62927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404.69/1000</f>
        <v>0.40468999999999999</v>
      </c>
      <c r="H11" s="143"/>
      <c r="I11" s="55" t="s">
        <v>6</v>
      </c>
      <c r="J11" s="144">
        <f>4175.38/1000</f>
        <v>4.1753800000000005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44">
        <f>4175.38/1000</f>
        <v>4.1753800000000005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1.2500000000000001E-2</v>
      </c>
      <c r="H14" s="143"/>
      <c r="I14" s="55" t="s">
        <v>8</v>
      </c>
      <c r="J14" s="144">
        <f>(P14+P15)/1000</f>
        <v>1.2500000000000001E-2</v>
      </c>
      <c r="K14" s="145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44">
        <f>1629.27/1000</f>
        <v>1.62927</v>
      </c>
      <c r="K15" s="145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33" t="s">
        <v>129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