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4"/>
  </bookViews>
  <sheets>
    <sheet name="1" sheetId="21" r:id="rId1"/>
    <sheet name="2А" sheetId="22" r:id="rId2"/>
    <sheet name="4" sheetId="23" r:id="rId3"/>
    <sheet name="6" sheetId="24" r:id="rId4"/>
    <sheet name="8А" sheetId="25" r:id="rId5"/>
  </sheets>
  <calcPr calcId="124519"/>
</workbook>
</file>

<file path=xl/calcChain.xml><?xml version="1.0" encoding="utf-8"?>
<calcChain xmlns="http://schemas.openxmlformats.org/spreadsheetml/2006/main">
  <c r="D22" i="25"/>
  <c r="D36"/>
  <c r="D33" s="1"/>
  <c r="D28"/>
  <c r="D23"/>
  <c r="D15"/>
  <c r="D22" i="24"/>
  <c r="D36"/>
  <c r="D33" s="1"/>
  <c r="D28"/>
  <c r="D23"/>
  <c r="D15"/>
  <c r="D22" i="23"/>
  <c r="D36"/>
  <c r="D33" s="1"/>
  <c r="D28"/>
  <c r="D23"/>
  <c r="D15"/>
  <c r="D36" i="22"/>
  <c r="D33" s="1"/>
  <c r="D28"/>
  <c r="D23"/>
  <c r="D15"/>
  <c r="D22" i="21"/>
  <c r="D36"/>
  <c r="D33" s="1"/>
  <c r="D28"/>
  <c r="D23"/>
  <c r="D15"/>
  <c r="D22" i="22" l="1"/>
</calcChain>
</file>

<file path=xl/sharedStrings.xml><?xml version="1.0" encoding="utf-8"?>
<sst xmlns="http://schemas.openxmlformats.org/spreadsheetml/2006/main" count="251" uniqueCount="65">
  <si>
    <t>УТВЕРЖДАЮ</t>
  </si>
  <si>
    <t xml:space="preserve">Директор </t>
  </si>
  <si>
    <t>ООО «Элевкон»</t>
  </si>
  <si>
    <t>____________ В.И. Гримайло</t>
  </si>
  <si>
    <t>«____»______________ 2014 г.</t>
  </si>
  <si>
    <t xml:space="preserve">Отчет  ООО «Элевкон» за 2013 год о расходе средств на содержание </t>
  </si>
  <si>
    <t xml:space="preserve">и текущий ремонт общего имущества многоквартирного дома </t>
  </si>
  <si>
    <t>1.</t>
  </si>
  <si>
    <t xml:space="preserve">Начислено всего на содержание МКД, в том числе: </t>
  </si>
  <si>
    <t xml:space="preserve">Содержание и ремонт жилья  </t>
  </si>
  <si>
    <t xml:space="preserve">Наем </t>
  </si>
  <si>
    <t>Вывоз мусора (по графику)</t>
  </si>
  <si>
    <t xml:space="preserve">Обслуживание вне квартирных газовых сетей </t>
  </si>
  <si>
    <t>Антенна</t>
  </si>
  <si>
    <t>2.</t>
  </si>
  <si>
    <t>Уплачено:</t>
  </si>
  <si>
    <t>3.</t>
  </si>
  <si>
    <t>Фактические расходы на содержание МКД, в том числе</t>
  </si>
  <si>
    <t>3.1.</t>
  </si>
  <si>
    <t>Содержание конструктивных элементов:</t>
  </si>
  <si>
    <t>А) Заработная плата, налог</t>
  </si>
  <si>
    <t>Б) Прочие расходы (охрана труда, транспортные расходы,спец.одежда)</t>
  </si>
  <si>
    <t>3.2.</t>
  </si>
  <si>
    <t>Ремонт внутридомового инженерного оборудования:</t>
  </si>
  <si>
    <t>Б) Прочие расходы (охрана труда, транспортные расходы, спец.одежда)</t>
  </si>
  <si>
    <t>3.3</t>
  </si>
  <si>
    <t>Материалы</t>
  </si>
  <si>
    <t>3.4</t>
  </si>
  <si>
    <t>Содержание придомовой территории:</t>
  </si>
  <si>
    <t>А) Вывоз мусора по графику</t>
  </si>
  <si>
    <t>Б) Вывоз крупногабаритного мусора</t>
  </si>
  <si>
    <t>В) Обслуживание придомовой территории:</t>
  </si>
  <si>
    <t>·         Заработная плата, налог</t>
  </si>
  <si>
    <t>·         Прочие расходы</t>
  </si>
  <si>
    <t>·         Перечень работ: удаление с крыш снега и наледи, подсыпка придомовой территории, покос травы.</t>
  </si>
  <si>
    <t>Г) Дератизация по заявкам.</t>
  </si>
  <si>
    <t>3.5</t>
  </si>
  <si>
    <t>АУР (наем, аренда, связь, программное обеспечение, услуги юриста, экономиста, паспортного стола, бухгалтерии, налоги, гос. пошлина, доставка квитанций, диспетчерская служба)</t>
  </si>
  <si>
    <t>3.6</t>
  </si>
  <si>
    <t>Обслуживание вне квартирных газовых сетей:</t>
  </si>
  <si>
    <t>Капитальный ремонт</t>
  </si>
  <si>
    <t>исп. Экономист</t>
  </si>
  <si>
    <t>тел 8(351)52 4-92-97</t>
  </si>
  <si>
    <t>3.7</t>
  </si>
  <si>
    <t>Составление технического паспорта МКД</t>
  </si>
  <si>
    <t>Г) Техническое обслуживание системы естественной вентиляции и дымоходов</t>
  </si>
  <si>
    <t>В) Перечень работ: плановые осмотры, ревизия инженерного оборудования, частичный ремонт отопительной  и канализационной системы, ревизия винтелей, прочистка общедомовой канализации, проверка канализационных вытяжек, чистка колодцев, набивка сальников в вентилях и задвижках, уплотнение сгонов.</t>
  </si>
  <si>
    <t>по адресу: ул. Школьная, д.1</t>
  </si>
  <si>
    <t>Общая площадь жилых помещений: 1732,7  м2</t>
  </si>
  <si>
    <t>В) Перечень работ: плановые осмотры, ремонт эл.проводки, осмотр распределительного шкафа,отключение насоса.</t>
  </si>
  <si>
    <t>по адресу: ул. Школьная, д.2А</t>
  </si>
  <si>
    <t>Общая площадь жилых помещений: 5271,5  м2</t>
  </si>
  <si>
    <t xml:space="preserve">В) Перечень работ: плановые осмотры, ремонт эл.проводки, ремонт в подъездах, ремонт швов, остекление окон в подъездах, замена автоматов. </t>
  </si>
  <si>
    <t>по адресу: ул. Школьная, д.4</t>
  </si>
  <si>
    <t>Общая площадь жилых помещений: 4788,3  м2</t>
  </si>
  <si>
    <t>В) Перечень работ: плановые осмотры, ремонт эл.проводки, ремонт кровли, ремонт швов, остекление окон в подъездах, замена автоматов, ремонт освещения в бойлерной, замена лампочек и патронов в подъездах, осмотр и ремонт эл.щитков, ремонт счетчиков.</t>
  </si>
  <si>
    <t>В) Перечень работ: плановые осмотры, ревизия инженерного оборудования, частичный ремонт отопительной  и канализационной системы, ревизия винтелей, прочистка общедомовой канализации, проверка канализационных вытяжек, чистка колодцев, набивка сальников в вентилях и задвижках, уплотнение сгонов, замена бойлера.</t>
  </si>
  <si>
    <t>по адресу: ул. Школьная, д.6</t>
  </si>
  <si>
    <t>Общая площадь жилых помещений: 3166,1  м2</t>
  </si>
  <si>
    <t>В) Перечень работ: плановые осмотры, ремонт эл.проводки, ремонт швов, остекление окон в подъездах, замена автоматов, ремонт освещения в бойлерной, замена выключателей, ремонт распределительной коробки,замена пакетника.</t>
  </si>
  <si>
    <t>В) Перечень работ: плановые осмотры, ревизия инженерного оборудования, частичный ремонт отопительной, водопроводной  и канализационной системы, ревизия винтелей, прочистка общедомовой канализации, проверка канализационных вытяжек, чистка колодцев, набивка сальников в вентилях и задвижках, уплотнение сгонов, замена бойлера.</t>
  </si>
  <si>
    <t>по адресу: ул. Школьная, д.8А</t>
  </si>
  <si>
    <t>Общая площадь жилых помещений: 3226,5  м2</t>
  </si>
  <si>
    <t>В) Перечень работ: плановые осмотры, ремонт эл.проводки, ремонт швов, остекление окон в подъездах, ремонтные работы эл.щитка,замена пакетника.</t>
  </si>
  <si>
    <t>В) Перечень работ: плановые осмотры, ревизия инженерного оборудования, частичный ремонт отопительной, водопроводной  и канализационной системы, ревизия винтелей, прочистка общедомовой канализации, проверка канализационных вытяжек, чистка колодцев, набивка сальников в вентилях и задвижках, уплотнение сгонов.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</si>
</sst>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3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1" xfId="0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vertical="top" wrapText="1"/>
    </xf>
    <xf numFmtId="0" fontId="6" fillId="0" borderId="1" xfId="0" applyFont="1" applyBorder="1"/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/>
    <xf numFmtId="49" fontId="4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2" fontId="6" fillId="0" borderId="1" xfId="0" applyNumberFormat="1" applyFont="1" applyBorder="1"/>
    <xf numFmtId="2" fontId="4" fillId="0" borderId="1" xfId="0" applyNumberFormat="1" applyFont="1" applyBorder="1"/>
    <xf numFmtId="1" fontId="4" fillId="0" borderId="1" xfId="0" applyNumberFormat="1" applyFont="1" applyBorder="1"/>
    <xf numFmtId="2" fontId="5" fillId="0" borderId="1" xfId="0" applyNumberFormat="1" applyFont="1" applyBorder="1"/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48"/>
  <sheetViews>
    <sheetView topLeftCell="A31" workbookViewId="0">
      <selection activeCell="G41" sqref="G41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47</v>
      </c>
    </row>
    <row r="11" spans="2:5" ht="15.75">
      <c r="C11" s="4"/>
    </row>
    <row r="12" spans="2:5" ht="15.75">
      <c r="B12" s="4" t="s">
        <v>48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4" t="s">
        <v>7</v>
      </c>
      <c r="C15" s="6" t="s">
        <v>8</v>
      </c>
      <c r="D15" s="7">
        <f>SUM(D16:D20)</f>
        <v>203668.83</v>
      </c>
    </row>
    <row r="16" spans="2:5">
      <c r="B16" s="25"/>
      <c r="C16" s="8" t="s">
        <v>9</v>
      </c>
      <c r="D16" s="15">
        <v>188899.56</v>
      </c>
    </row>
    <row r="17" spans="2:4">
      <c r="B17" s="25"/>
      <c r="C17" s="8" t="s">
        <v>10</v>
      </c>
      <c r="D17" s="15">
        <v>672.28</v>
      </c>
    </row>
    <row r="18" spans="2:4">
      <c r="B18" s="25"/>
      <c r="C18" s="8" t="s">
        <v>11</v>
      </c>
      <c r="D18" s="15">
        <v>12475.44</v>
      </c>
    </row>
    <row r="19" spans="2:4">
      <c r="B19" s="25"/>
      <c r="C19" s="8" t="s">
        <v>12</v>
      </c>
      <c r="D19" s="9">
        <v>1621.55</v>
      </c>
    </row>
    <row r="20" spans="2:4">
      <c r="B20" s="26"/>
      <c r="C20" s="8" t="s">
        <v>13</v>
      </c>
      <c r="D20" s="15">
        <v>0</v>
      </c>
    </row>
    <row r="21" spans="2:4">
      <c r="B21" s="10" t="s">
        <v>14</v>
      </c>
      <c r="C21" s="8" t="s">
        <v>15</v>
      </c>
      <c r="D21" s="15">
        <v>193198.12</v>
      </c>
    </row>
    <row r="22" spans="2:4" ht="17.25" customHeight="1">
      <c r="B22" s="10" t="s">
        <v>16</v>
      </c>
      <c r="C22" s="11" t="s">
        <v>17</v>
      </c>
      <c r="D22" s="18">
        <f>SUM(D23+D28+D32+D33+D41+D42+D43)</f>
        <v>210627.74</v>
      </c>
    </row>
    <row r="23" spans="2:4">
      <c r="B23" s="27" t="s">
        <v>18</v>
      </c>
      <c r="C23" s="11" t="s">
        <v>19</v>
      </c>
      <c r="D23" s="12">
        <f>SUM(D24+D25+D27)</f>
        <v>44028.08</v>
      </c>
    </row>
    <row r="24" spans="2:4">
      <c r="B24" s="28"/>
      <c r="C24" s="8" t="s">
        <v>20</v>
      </c>
      <c r="D24" s="15">
        <v>30998.18</v>
      </c>
    </row>
    <row r="25" spans="2:4" ht="30">
      <c r="B25" s="28"/>
      <c r="C25" s="8" t="s">
        <v>21</v>
      </c>
      <c r="D25" s="9">
        <v>7537.25</v>
      </c>
    </row>
    <row r="26" spans="2:4" ht="30" customHeight="1">
      <c r="B26" s="28"/>
      <c r="C26" s="22" t="s">
        <v>49</v>
      </c>
      <c r="D26" s="23"/>
    </row>
    <row r="27" spans="2:4" ht="30">
      <c r="B27" s="29"/>
      <c r="C27" s="8" t="s">
        <v>45</v>
      </c>
      <c r="D27" s="15">
        <v>5492.65</v>
      </c>
    </row>
    <row r="28" spans="2:4">
      <c r="B28" s="27" t="s">
        <v>22</v>
      </c>
      <c r="C28" s="8" t="s">
        <v>23</v>
      </c>
      <c r="D28" s="16">
        <f>SUM(D29+D30)</f>
        <v>73084.42</v>
      </c>
    </row>
    <row r="29" spans="2:4">
      <c r="B29" s="28"/>
      <c r="C29" s="8" t="s">
        <v>20</v>
      </c>
      <c r="D29" s="9">
        <v>58789.64</v>
      </c>
    </row>
    <row r="30" spans="2:4" ht="30">
      <c r="B30" s="28"/>
      <c r="C30" s="8" t="s">
        <v>24</v>
      </c>
      <c r="D30" s="15">
        <v>14294.78</v>
      </c>
    </row>
    <row r="31" spans="2:4" ht="74.25" customHeight="1">
      <c r="B31" s="29"/>
      <c r="C31" s="22" t="s">
        <v>46</v>
      </c>
      <c r="D31" s="23"/>
    </row>
    <row r="32" spans="2:4">
      <c r="B32" s="13" t="s">
        <v>25</v>
      </c>
      <c r="C32" s="8" t="s">
        <v>26</v>
      </c>
      <c r="D32" s="15">
        <v>6589.75</v>
      </c>
    </row>
    <row r="33" spans="1:4">
      <c r="B33" s="19" t="s">
        <v>27</v>
      </c>
      <c r="C33" s="8" t="s">
        <v>28</v>
      </c>
      <c r="D33" s="12">
        <f>SUM(D34+D35+D36)</f>
        <v>50023.74</v>
      </c>
    </row>
    <row r="34" spans="1:4">
      <c r="B34" s="20"/>
      <c r="C34" s="8" t="s">
        <v>29</v>
      </c>
      <c r="D34" s="15">
        <v>12475.44</v>
      </c>
    </row>
    <row r="35" spans="1:4">
      <c r="B35" s="20"/>
      <c r="C35" s="8" t="s">
        <v>30</v>
      </c>
      <c r="D35" s="15">
        <v>16287.38</v>
      </c>
    </row>
    <row r="36" spans="1:4">
      <c r="B36" s="20"/>
      <c r="C36" s="8" t="s">
        <v>31</v>
      </c>
      <c r="D36" s="16">
        <f>SUM(D37+D38)</f>
        <v>21260.92</v>
      </c>
    </row>
    <row r="37" spans="1:4">
      <c r="B37" s="20"/>
      <c r="C37" s="8" t="s">
        <v>32</v>
      </c>
      <c r="D37" s="15">
        <v>17102.439999999999</v>
      </c>
    </row>
    <row r="38" spans="1:4">
      <c r="B38" s="20"/>
      <c r="C38" s="8" t="s">
        <v>33</v>
      </c>
      <c r="D38" s="15">
        <v>4158.4799999999996</v>
      </c>
    </row>
    <row r="39" spans="1:4" ht="30" customHeight="1">
      <c r="B39" s="20"/>
      <c r="C39" s="22" t="s">
        <v>34</v>
      </c>
      <c r="D39" s="23"/>
    </row>
    <row r="40" spans="1:4">
      <c r="B40" s="21"/>
      <c r="C40" s="8" t="s">
        <v>35</v>
      </c>
      <c r="D40" s="12"/>
    </row>
    <row r="41" spans="1:4" ht="45">
      <c r="B41" s="13" t="s">
        <v>36</v>
      </c>
      <c r="C41" s="8" t="s">
        <v>37</v>
      </c>
      <c r="D41" s="15">
        <v>32280.2</v>
      </c>
    </row>
    <row r="42" spans="1:4">
      <c r="B42" s="13" t="s">
        <v>38</v>
      </c>
      <c r="C42" s="8" t="s">
        <v>39</v>
      </c>
      <c r="D42" s="9">
        <v>1621.55</v>
      </c>
    </row>
    <row r="43" spans="1:4">
      <c r="B43" s="13" t="s">
        <v>43</v>
      </c>
      <c r="C43" s="8" t="s">
        <v>44</v>
      </c>
      <c r="D43" s="15">
        <v>3000</v>
      </c>
    </row>
    <row r="44" spans="1:4">
      <c r="B44" s="13">
        <v>4</v>
      </c>
      <c r="C44" s="8" t="s">
        <v>40</v>
      </c>
      <c r="D44" s="17">
        <v>0</v>
      </c>
    </row>
    <row r="47" spans="1:4">
      <c r="A47" s="14" t="s">
        <v>41</v>
      </c>
    </row>
    <row r="48" spans="1:4">
      <c r="A48" s="14" t="s">
        <v>42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8"/>
  <sheetViews>
    <sheetView topLeftCell="A31" workbookViewId="0">
      <selection activeCell="F40" sqref="F40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50</v>
      </c>
    </row>
    <row r="11" spans="2:5" ht="15.75">
      <c r="C11" s="4"/>
    </row>
    <row r="12" spans="2:5" ht="15.75">
      <c r="B12" s="4" t="s">
        <v>51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4" t="s">
        <v>7</v>
      </c>
      <c r="C15" s="6" t="s">
        <v>8</v>
      </c>
      <c r="D15" s="7">
        <f>SUM(D16:D20)</f>
        <v>621027.90999999992</v>
      </c>
    </row>
    <row r="16" spans="2:5">
      <c r="B16" s="25"/>
      <c r="C16" s="8" t="s">
        <v>9</v>
      </c>
      <c r="D16" s="15">
        <v>574776.48</v>
      </c>
    </row>
    <row r="17" spans="2:4">
      <c r="B17" s="25"/>
      <c r="C17" s="8" t="s">
        <v>10</v>
      </c>
      <c r="D17" s="15">
        <v>3244.84</v>
      </c>
    </row>
    <row r="18" spans="2:4">
      <c r="B18" s="25"/>
      <c r="C18" s="8" t="s">
        <v>11</v>
      </c>
      <c r="D18" s="15">
        <v>37959.839999999997</v>
      </c>
    </row>
    <row r="19" spans="2:4">
      <c r="B19" s="25"/>
      <c r="C19" s="8" t="s">
        <v>12</v>
      </c>
      <c r="D19" s="9">
        <v>3474.75</v>
      </c>
    </row>
    <row r="20" spans="2:4">
      <c r="B20" s="26"/>
      <c r="C20" s="8" t="s">
        <v>13</v>
      </c>
      <c r="D20" s="15">
        <v>1572</v>
      </c>
    </row>
    <row r="21" spans="2:4">
      <c r="B21" s="10" t="s">
        <v>14</v>
      </c>
      <c r="C21" s="8" t="s">
        <v>15</v>
      </c>
      <c r="D21" s="15">
        <v>618925.87</v>
      </c>
    </row>
    <row r="22" spans="2:4" ht="15" customHeight="1">
      <c r="B22" s="10" t="s">
        <v>16</v>
      </c>
      <c r="C22" s="11" t="s">
        <v>17</v>
      </c>
      <c r="D22" s="18">
        <f>SUM(D23+D28+D32+D33+D41+D42+D43)</f>
        <v>621528.4800000001</v>
      </c>
    </row>
    <row r="23" spans="2:4">
      <c r="B23" s="27" t="s">
        <v>18</v>
      </c>
      <c r="C23" s="11" t="s">
        <v>19</v>
      </c>
      <c r="D23" s="12">
        <f>SUM(D24+D25+D27)</f>
        <v>133949.33000000002</v>
      </c>
    </row>
    <row r="24" spans="2:4">
      <c r="B24" s="28"/>
      <c r="C24" s="8" t="s">
        <v>20</v>
      </c>
      <c r="D24" s="15">
        <v>94307.66</v>
      </c>
    </row>
    <row r="25" spans="2:4" ht="30">
      <c r="B25" s="28"/>
      <c r="C25" s="8" t="s">
        <v>21</v>
      </c>
      <c r="D25" s="9">
        <v>22931.02</v>
      </c>
    </row>
    <row r="26" spans="2:4" ht="29.25" customHeight="1">
      <c r="B26" s="28"/>
      <c r="C26" s="22" t="s">
        <v>52</v>
      </c>
      <c r="D26" s="23"/>
    </row>
    <row r="27" spans="2:4" ht="30">
      <c r="B27" s="29"/>
      <c r="C27" s="8" t="s">
        <v>45</v>
      </c>
      <c r="D27" s="15">
        <v>16710.650000000001</v>
      </c>
    </row>
    <row r="28" spans="2:4">
      <c r="B28" s="27" t="s">
        <v>22</v>
      </c>
      <c r="C28" s="8" t="s">
        <v>23</v>
      </c>
      <c r="D28" s="16">
        <f>SUM(D29+D30)</f>
        <v>222349.22999999998</v>
      </c>
    </row>
    <row r="29" spans="2:4">
      <c r="B29" s="28"/>
      <c r="C29" s="8" t="s">
        <v>20</v>
      </c>
      <c r="D29" s="9">
        <v>178859.36</v>
      </c>
    </row>
    <row r="30" spans="2:4" ht="30">
      <c r="B30" s="28"/>
      <c r="C30" s="8" t="s">
        <v>24</v>
      </c>
      <c r="D30" s="15">
        <v>43489.87</v>
      </c>
    </row>
    <row r="31" spans="2:4" ht="76.5" customHeight="1">
      <c r="B31" s="29"/>
      <c r="C31" s="22" t="s">
        <v>46</v>
      </c>
      <c r="D31" s="23"/>
    </row>
    <row r="32" spans="2:4">
      <c r="B32" s="13" t="s">
        <v>25</v>
      </c>
      <c r="C32" s="8" t="s">
        <v>26</v>
      </c>
      <c r="D32" s="15">
        <v>8351.7800000000007</v>
      </c>
    </row>
    <row r="33" spans="1:4">
      <c r="B33" s="19" t="s">
        <v>27</v>
      </c>
      <c r="C33" s="8" t="s">
        <v>28</v>
      </c>
      <c r="D33" s="12">
        <f>SUM(D34+D35+D36)</f>
        <v>152195.35</v>
      </c>
    </row>
    <row r="34" spans="1:4">
      <c r="B34" s="20"/>
      <c r="C34" s="8" t="s">
        <v>29</v>
      </c>
      <c r="D34" s="15">
        <v>37959.839999999997</v>
      </c>
    </row>
    <row r="35" spans="1:4">
      <c r="B35" s="20"/>
      <c r="C35" s="8" t="s">
        <v>30</v>
      </c>
      <c r="D35" s="15">
        <v>49552.1</v>
      </c>
    </row>
    <row r="36" spans="1:4">
      <c r="B36" s="20"/>
      <c r="C36" s="8" t="s">
        <v>31</v>
      </c>
      <c r="D36" s="16">
        <f>SUM(D37+D38)</f>
        <v>64683.409999999996</v>
      </c>
    </row>
    <row r="37" spans="1:4">
      <c r="B37" s="20"/>
      <c r="C37" s="8" t="s">
        <v>32</v>
      </c>
      <c r="D37" s="15">
        <v>52031.81</v>
      </c>
    </row>
    <row r="38" spans="1:4">
      <c r="B38" s="20"/>
      <c r="C38" s="8" t="s">
        <v>33</v>
      </c>
      <c r="D38" s="15">
        <v>12651.6</v>
      </c>
    </row>
    <row r="39" spans="1:4" ht="30" customHeight="1">
      <c r="B39" s="20"/>
      <c r="C39" s="22" t="s">
        <v>34</v>
      </c>
      <c r="D39" s="23"/>
    </row>
    <row r="40" spans="1:4">
      <c r="B40" s="21"/>
      <c r="C40" s="8" t="s">
        <v>35</v>
      </c>
      <c r="D40" s="12"/>
    </row>
    <row r="41" spans="1:4" ht="45">
      <c r="B41" s="13" t="s">
        <v>36</v>
      </c>
      <c r="C41" s="8" t="s">
        <v>37</v>
      </c>
      <c r="D41" s="15">
        <v>98208.04</v>
      </c>
    </row>
    <row r="42" spans="1:4">
      <c r="B42" s="13" t="s">
        <v>38</v>
      </c>
      <c r="C42" s="8" t="s">
        <v>39</v>
      </c>
      <c r="D42" s="9">
        <v>3474.75</v>
      </c>
    </row>
    <row r="43" spans="1:4">
      <c r="B43" s="13" t="s">
        <v>43</v>
      </c>
      <c r="C43" s="8" t="s">
        <v>44</v>
      </c>
      <c r="D43" s="15">
        <v>3000</v>
      </c>
    </row>
    <row r="44" spans="1:4">
      <c r="B44" s="13">
        <v>4</v>
      </c>
      <c r="C44" s="8" t="s">
        <v>40</v>
      </c>
      <c r="D44" s="17">
        <v>0</v>
      </c>
    </row>
    <row r="47" spans="1:4">
      <c r="A47" s="14" t="s">
        <v>41</v>
      </c>
    </row>
    <row r="48" spans="1:4">
      <c r="A48" s="14" t="s">
        <v>42</v>
      </c>
    </row>
  </sheetData>
  <mergeCells count="7">
    <mergeCell ref="B15:B20"/>
    <mergeCell ref="B23:B27"/>
    <mergeCell ref="C26:D26"/>
    <mergeCell ref="B28:B31"/>
    <mergeCell ref="C31:D31"/>
    <mergeCell ref="B33:B40"/>
    <mergeCell ref="C39:D3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7"/>
  <sheetViews>
    <sheetView topLeftCell="A31" workbookViewId="0">
      <selection activeCell="F40" sqref="F40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53</v>
      </c>
    </row>
    <row r="11" spans="2:5" ht="15.75">
      <c r="C11" s="4"/>
    </row>
    <row r="12" spans="2:5" ht="15.75">
      <c r="B12" s="4" t="s">
        <v>54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4" t="s">
        <v>7</v>
      </c>
      <c r="C15" s="6" t="s">
        <v>8</v>
      </c>
      <c r="D15" s="7">
        <f>SUM(D16:D20)</f>
        <v>561821.09</v>
      </c>
    </row>
    <row r="16" spans="2:5">
      <c r="B16" s="25"/>
      <c r="C16" s="8" t="s">
        <v>9</v>
      </c>
      <c r="D16" s="15">
        <v>522032.52</v>
      </c>
    </row>
    <row r="17" spans="2:4">
      <c r="B17" s="25"/>
      <c r="C17" s="8" t="s">
        <v>10</v>
      </c>
      <c r="D17" s="15">
        <v>648.72</v>
      </c>
    </row>
    <row r="18" spans="2:4">
      <c r="B18" s="25"/>
      <c r="C18" s="8" t="s">
        <v>11</v>
      </c>
      <c r="D18" s="15">
        <v>34476.480000000003</v>
      </c>
    </row>
    <row r="19" spans="2:4">
      <c r="B19" s="25"/>
      <c r="C19" s="8" t="s">
        <v>12</v>
      </c>
      <c r="D19" s="9">
        <v>4123.37</v>
      </c>
    </row>
    <row r="20" spans="2:4">
      <c r="B20" s="26"/>
      <c r="C20" s="8" t="s">
        <v>13</v>
      </c>
      <c r="D20" s="15">
        <v>540</v>
      </c>
    </row>
    <row r="21" spans="2:4">
      <c r="B21" s="10" t="s">
        <v>14</v>
      </c>
      <c r="C21" s="8" t="s">
        <v>15</v>
      </c>
      <c r="D21" s="15">
        <v>562467.35</v>
      </c>
    </row>
    <row r="22" spans="2:4" ht="17.25" customHeight="1">
      <c r="B22" s="10" t="s">
        <v>16</v>
      </c>
      <c r="C22" s="11" t="s">
        <v>17</v>
      </c>
      <c r="D22" s="18">
        <f>SUM(D23+D28+D32+D33+D41+D42)</f>
        <v>717306.51</v>
      </c>
    </row>
    <row r="23" spans="2:4">
      <c r="B23" s="27" t="s">
        <v>18</v>
      </c>
      <c r="C23" s="11" t="s">
        <v>19</v>
      </c>
      <c r="D23" s="12">
        <f>SUM(D24+D25+D27)</f>
        <v>121671.19</v>
      </c>
    </row>
    <row r="24" spans="2:4">
      <c r="B24" s="28"/>
      <c r="C24" s="8" t="s">
        <v>20</v>
      </c>
      <c r="D24" s="15">
        <v>85663.17</v>
      </c>
    </row>
    <row r="25" spans="2:4" ht="30">
      <c r="B25" s="28"/>
      <c r="C25" s="8" t="s">
        <v>21</v>
      </c>
      <c r="D25" s="9">
        <v>20829.11</v>
      </c>
    </row>
    <row r="26" spans="2:4" ht="60.75" customHeight="1">
      <c r="B26" s="28"/>
      <c r="C26" s="22" t="s">
        <v>55</v>
      </c>
      <c r="D26" s="23"/>
    </row>
    <row r="27" spans="2:4" ht="30">
      <c r="B27" s="29"/>
      <c r="C27" s="8" t="s">
        <v>45</v>
      </c>
      <c r="D27" s="15">
        <v>15178.91</v>
      </c>
    </row>
    <row r="28" spans="2:4">
      <c r="B28" s="27" t="s">
        <v>22</v>
      </c>
      <c r="C28" s="8" t="s">
        <v>23</v>
      </c>
      <c r="D28" s="16">
        <f>SUM(D29+D30)</f>
        <v>201968.1</v>
      </c>
    </row>
    <row r="29" spans="2:4">
      <c r="B29" s="28"/>
      <c r="C29" s="8" t="s">
        <v>20</v>
      </c>
      <c r="D29" s="9">
        <v>162464.62</v>
      </c>
    </row>
    <row r="30" spans="2:4" ht="30">
      <c r="B30" s="28"/>
      <c r="C30" s="8" t="s">
        <v>24</v>
      </c>
      <c r="D30" s="15">
        <v>39503.480000000003</v>
      </c>
    </row>
    <row r="31" spans="2:4" ht="76.5" customHeight="1">
      <c r="B31" s="29"/>
      <c r="C31" s="22" t="s">
        <v>56</v>
      </c>
      <c r="D31" s="23"/>
    </row>
    <row r="32" spans="2:4">
      <c r="B32" s="13" t="s">
        <v>25</v>
      </c>
      <c r="C32" s="8" t="s">
        <v>26</v>
      </c>
      <c r="D32" s="15">
        <v>162096.95999999999</v>
      </c>
    </row>
    <row r="33" spans="1:4">
      <c r="B33" s="19" t="s">
        <v>27</v>
      </c>
      <c r="C33" s="8" t="s">
        <v>28</v>
      </c>
      <c r="D33" s="12">
        <f>SUM(D34+D35+D36)</f>
        <v>138240.85999999999</v>
      </c>
    </row>
    <row r="34" spans="1:4">
      <c r="B34" s="20"/>
      <c r="C34" s="8" t="s">
        <v>29</v>
      </c>
      <c r="D34" s="15">
        <v>34476.480000000003</v>
      </c>
    </row>
    <row r="35" spans="1:4">
      <c r="B35" s="20"/>
      <c r="C35" s="8" t="s">
        <v>30</v>
      </c>
      <c r="D35" s="15">
        <v>45010.02</v>
      </c>
    </row>
    <row r="36" spans="1:4">
      <c r="B36" s="20"/>
      <c r="C36" s="8" t="s">
        <v>31</v>
      </c>
      <c r="D36" s="16">
        <f>SUM(D37+D38)</f>
        <v>58754.36</v>
      </c>
    </row>
    <row r="37" spans="1:4">
      <c r="B37" s="20"/>
      <c r="C37" s="8" t="s">
        <v>32</v>
      </c>
      <c r="D37" s="15">
        <v>47262.44</v>
      </c>
    </row>
    <row r="38" spans="1:4">
      <c r="B38" s="20"/>
      <c r="C38" s="8" t="s">
        <v>33</v>
      </c>
      <c r="D38" s="15">
        <v>11491.92</v>
      </c>
    </row>
    <row r="39" spans="1:4" ht="32.25" customHeight="1">
      <c r="B39" s="20"/>
      <c r="C39" s="22" t="s">
        <v>34</v>
      </c>
      <c r="D39" s="23"/>
    </row>
    <row r="40" spans="1:4">
      <c r="B40" s="21"/>
      <c r="C40" s="8" t="s">
        <v>35</v>
      </c>
      <c r="D40" s="12"/>
    </row>
    <row r="41" spans="1:4" ht="45">
      <c r="B41" s="13" t="s">
        <v>36</v>
      </c>
      <c r="C41" s="8" t="s">
        <v>37</v>
      </c>
      <c r="D41" s="15">
        <v>89206.03</v>
      </c>
    </row>
    <row r="42" spans="1:4">
      <c r="B42" s="13" t="s">
        <v>38</v>
      </c>
      <c r="C42" s="8" t="s">
        <v>39</v>
      </c>
      <c r="D42" s="9">
        <v>4123.37</v>
      </c>
    </row>
    <row r="43" spans="1:4">
      <c r="B43" s="13">
        <v>4</v>
      </c>
      <c r="C43" s="8" t="s">
        <v>40</v>
      </c>
      <c r="D43" s="17">
        <v>0</v>
      </c>
    </row>
    <row r="46" spans="1:4">
      <c r="A46" s="14" t="s">
        <v>41</v>
      </c>
    </row>
    <row r="47" spans="1:4">
      <c r="A47" s="14" t="s">
        <v>42</v>
      </c>
    </row>
  </sheetData>
  <mergeCells count="7">
    <mergeCell ref="B15:B20"/>
    <mergeCell ref="B23:B27"/>
    <mergeCell ref="C26:D26"/>
    <mergeCell ref="B28:B31"/>
    <mergeCell ref="C31:D31"/>
    <mergeCell ref="B33:B40"/>
    <mergeCell ref="C39:D3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48"/>
  <sheetViews>
    <sheetView topLeftCell="A31" workbookViewId="0">
      <selection activeCell="G42" sqref="G42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57</v>
      </c>
    </row>
    <row r="11" spans="2:5" ht="15.75">
      <c r="C11" s="4"/>
    </row>
    <row r="12" spans="2:5" ht="15.75">
      <c r="B12" s="4" t="s">
        <v>58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4" t="s">
        <v>7</v>
      </c>
      <c r="C15" s="6" t="s">
        <v>8</v>
      </c>
      <c r="D15" s="7">
        <f>SUM(D16:D20)</f>
        <v>371425.71</v>
      </c>
    </row>
    <row r="16" spans="2:5">
      <c r="B16" s="25"/>
      <c r="C16" s="8" t="s">
        <v>9</v>
      </c>
      <c r="D16" s="15">
        <v>345191.28</v>
      </c>
    </row>
    <row r="17" spans="2:4">
      <c r="B17" s="25"/>
      <c r="C17" s="8" t="s">
        <v>10</v>
      </c>
      <c r="D17" s="15">
        <v>177.27</v>
      </c>
    </row>
    <row r="18" spans="2:4">
      <c r="B18" s="25"/>
      <c r="C18" s="8" t="s">
        <v>11</v>
      </c>
      <c r="D18" s="15">
        <v>22797.360000000001</v>
      </c>
    </row>
    <row r="19" spans="2:4">
      <c r="B19" s="25"/>
      <c r="C19" s="8" t="s">
        <v>12</v>
      </c>
      <c r="D19" s="15">
        <v>2779.8</v>
      </c>
    </row>
    <row r="20" spans="2:4">
      <c r="B20" s="26"/>
      <c r="C20" s="8" t="s">
        <v>13</v>
      </c>
      <c r="D20" s="15">
        <v>480</v>
      </c>
    </row>
    <row r="21" spans="2:4">
      <c r="B21" s="10" t="s">
        <v>14</v>
      </c>
      <c r="C21" s="8" t="s">
        <v>15</v>
      </c>
      <c r="D21" s="15">
        <v>367666.69</v>
      </c>
    </row>
    <row r="22" spans="2:4" ht="16.5" customHeight="1">
      <c r="B22" s="10" t="s">
        <v>16</v>
      </c>
      <c r="C22" s="11" t="s">
        <v>17</v>
      </c>
      <c r="D22" s="18">
        <f>SUM(D23+D28+D32+D33+D41+D42+D43)</f>
        <v>396143.22000000003</v>
      </c>
    </row>
    <row r="23" spans="2:4">
      <c r="B23" s="27" t="s">
        <v>18</v>
      </c>
      <c r="C23" s="11" t="s">
        <v>19</v>
      </c>
      <c r="D23" s="12">
        <f>SUM(D24+D25+D27)</f>
        <v>80450.91</v>
      </c>
    </row>
    <row r="24" spans="2:4">
      <c r="B24" s="28"/>
      <c r="C24" s="8" t="s">
        <v>20</v>
      </c>
      <c r="D24" s="15">
        <v>56641.85</v>
      </c>
    </row>
    <row r="25" spans="2:4" ht="30">
      <c r="B25" s="28"/>
      <c r="C25" s="8" t="s">
        <v>21</v>
      </c>
      <c r="D25" s="9">
        <v>13772.53</v>
      </c>
    </row>
    <row r="26" spans="2:4" ht="59.25" customHeight="1">
      <c r="B26" s="28"/>
      <c r="C26" s="22" t="s">
        <v>59</v>
      </c>
      <c r="D26" s="23"/>
    </row>
    <row r="27" spans="2:4" ht="30">
      <c r="B27" s="29"/>
      <c r="C27" s="8" t="s">
        <v>45</v>
      </c>
      <c r="D27" s="15">
        <v>10036.530000000001</v>
      </c>
    </row>
    <row r="28" spans="2:4">
      <c r="B28" s="27" t="s">
        <v>22</v>
      </c>
      <c r="C28" s="8" t="s">
        <v>23</v>
      </c>
      <c r="D28" s="16">
        <f>SUM(D29+D30)</f>
        <v>133544.52000000002</v>
      </c>
    </row>
    <row r="29" spans="2:4">
      <c r="B29" s="28"/>
      <c r="C29" s="8" t="s">
        <v>20</v>
      </c>
      <c r="D29" s="9">
        <v>107424.19</v>
      </c>
    </row>
    <row r="30" spans="2:4" ht="30">
      <c r="B30" s="28"/>
      <c r="C30" s="8" t="s">
        <v>24</v>
      </c>
      <c r="D30" s="15">
        <v>26120.33</v>
      </c>
    </row>
    <row r="31" spans="2:4" ht="75" customHeight="1">
      <c r="B31" s="29"/>
      <c r="C31" s="22" t="s">
        <v>60</v>
      </c>
      <c r="D31" s="23"/>
    </row>
    <row r="32" spans="2:4">
      <c r="B32" s="13" t="s">
        <v>25</v>
      </c>
      <c r="C32" s="8" t="s">
        <v>26</v>
      </c>
      <c r="D32" s="15">
        <v>25975.54</v>
      </c>
    </row>
    <row r="33" spans="1:4">
      <c r="B33" s="19" t="s">
        <v>27</v>
      </c>
      <c r="C33" s="8" t="s">
        <v>28</v>
      </c>
      <c r="D33" s="12">
        <f>SUM(D34+D35+D36)</f>
        <v>91408.01</v>
      </c>
    </row>
    <row r="34" spans="1:4">
      <c r="B34" s="20"/>
      <c r="C34" s="8" t="s">
        <v>29</v>
      </c>
      <c r="D34" s="15">
        <v>22797.360000000001</v>
      </c>
    </row>
    <row r="35" spans="1:4">
      <c r="B35" s="20"/>
      <c r="C35" s="8" t="s">
        <v>30</v>
      </c>
      <c r="D35" s="15">
        <v>29761.34</v>
      </c>
    </row>
    <row r="36" spans="1:4">
      <c r="B36" s="20"/>
      <c r="C36" s="8" t="s">
        <v>31</v>
      </c>
      <c r="D36" s="16">
        <f>SUM(D37+D38)</f>
        <v>38849.31</v>
      </c>
    </row>
    <row r="37" spans="1:4">
      <c r="B37" s="20"/>
      <c r="C37" s="8" t="s">
        <v>32</v>
      </c>
      <c r="D37" s="15">
        <v>31250.67</v>
      </c>
    </row>
    <row r="38" spans="1:4">
      <c r="B38" s="20"/>
      <c r="C38" s="8" t="s">
        <v>33</v>
      </c>
      <c r="D38" s="15">
        <v>7598.64</v>
      </c>
    </row>
    <row r="39" spans="1:4" ht="30.75" customHeight="1">
      <c r="B39" s="20"/>
      <c r="C39" s="22" t="s">
        <v>34</v>
      </c>
      <c r="D39" s="23"/>
    </row>
    <row r="40" spans="1:4">
      <c r="B40" s="21"/>
      <c r="C40" s="8" t="s">
        <v>35</v>
      </c>
      <c r="D40" s="12"/>
    </row>
    <row r="41" spans="1:4" ht="45">
      <c r="B41" s="13" t="s">
        <v>36</v>
      </c>
      <c r="C41" s="8" t="s">
        <v>37</v>
      </c>
      <c r="D41" s="15">
        <v>58984.44</v>
      </c>
    </row>
    <row r="42" spans="1:4">
      <c r="B42" s="13" t="s">
        <v>38</v>
      </c>
      <c r="C42" s="8" t="s">
        <v>39</v>
      </c>
      <c r="D42" s="15">
        <v>2779.8</v>
      </c>
    </row>
    <row r="43" spans="1:4">
      <c r="B43" s="13" t="s">
        <v>43</v>
      </c>
      <c r="C43" s="8" t="s">
        <v>44</v>
      </c>
      <c r="D43" s="15">
        <v>3000</v>
      </c>
    </row>
    <row r="44" spans="1:4">
      <c r="B44" s="13">
        <v>4</v>
      </c>
      <c r="C44" s="8" t="s">
        <v>40</v>
      </c>
      <c r="D44" s="17">
        <v>0</v>
      </c>
    </row>
    <row r="47" spans="1:4">
      <c r="A47" s="14" t="s">
        <v>41</v>
      </c>
    </row>
    <row r="48" spans="1:4">
      <c r="A48" s="14" t="s">
        <v>42</v>
      </c>
    </row>
  </sheetData>
  <mergeCells count="7">
    <mergeCell ref="B15:B20"/>
    <mergeCell ref="B23:B27"/>
    <mergeCell ref="C26:D26"/>
    <mergeCell ref="B28:B31"/>
    <mergeCell ref="C31:D31"/>
    <mergeCell ref="B33:B40"/>
    <mergeCell ref="C39:D3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47"/>
  <sheetViews>
    <sheetView tabSelected="1" topLeftCell="A31" workbookViewId="0">
      <selection activeCell="C23" sqref="C23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61</v>
      </c>
    </row>
    <row r="11" spans="2:5" ht="15.75">
      <c r="C11" s="4"/>
    </row>
    <row r="12" spans="2:5" ht="15.75">
      <c r="B12" s="4" t="s">
        <v>62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4" t="s">
        <v>7</v>
      </c>
      <c r="C15" s="6" t="s">
        <v>8</v>
      </c>
      <c r="D15" s="7">
        <f>SUM(D16:D20)</f>
        <v>378332.58</v>
      </c>
    </row>
    <row r="16" spans="2:5">
      <c r="B16" s="25"/>
      <c r="C16" s="8" t="s">
        <v>9</v>
      </c>
      <c r="D16" s="15">
        <v>351198.06</v>
      </c>
    </row>
    <row r="17" spans="2:4">
      <c r="B17" s="25"/>
      <c r="C17" s="8" t="s">
        <v>10</v>
      </c>
      <c r="D17" s="15">
        <v>296.64</v>
      </c>
    </row>
    <row r="18" spans="2:4">
      <c r="B18" s="25"/>
      <c r="C18" s="8" t="s">
        <v>11</v>
      </c>
      <c r="D18" s="15">
        <v>23194.080000000002</v>
      </c>
    </row>
    <row r="19" spans="2:4">
      <c r="B19" s="25"/>
      <c r="C19" s="8" t="s">
        <v>12</v>
      </c>
      <c r="D19" s="15">
        <v>2779.8</v>
      </c>
    </row>
    <row r="20" spans="2:4">
      <c r="B20" s="26"/>
      <c r="C20" s="8" t="s">
        <v>13</v>
      </c>
      <c r="D20" s="15">
        <v>864</v>
      </c>
    </row>
    <row r="21" spans="2:4">
      <c r="B21" s="10" t="s">
        <v>14</v>
      </c>
      <c r="C21" s="8" t="s">
        <v>15</v>
      </c>
      <c r="D21" s="15">
        <v>374379.52000000002</v>
      </c>
    </row>
    <row r="22" spans="2:4" ht="18" customHeight="1">
      <c r="B22" s="10" t="s">
        <v>16</v>
      </c>
      <c r="C22" s="11" t="s">
        <v>17</v>
      </c>
      <c r="D22" s="18">
        <f>SUM(D23+D28+D32+D33+D41+D42)</f>
        <v>397230.68000000005</v>
      </c>
    </row>
    <row r="23" spans="2:4">
      <c r="B23" s="27" t="s">
        <v>18</v>
      </c>
      <c r="C23" s="11" t="s">
        <v>19</v>
      </c>
      <c r="D23" s="12">
        <f>SUM(D24+D25+D27)</f>
        <v>81985.69</v>
      </c>
    </row>
    <row r="24" spans="2:4">
      <c r="B24" s="28"/>
      <c r="C24" s="8" t="s">
        <v>20</v>
      </c>
      <c r="D24" s="15">
        <v>57722.41</v>
      </c>
    </row>
    <row r="25" spans="2:4" ht="30">
      <c r="B25" s="28"/>
      <c r="C25" s="8" t="s">
        <v>21</v>
      </c>
      <c r="D25" s="9">
        <v>14035.28</v>
      </c>
    </row>
    <row r="26" spans="2:4" ht="31.5" customHeight="1">
      <c r="B26" s="28"/>
      <c r="C26" s="22" t="s">
        <v>63</v>
      </c>
      <c r="D26" s="23"/>
    </row>
    <row r="27" spans="2:4" ht="30">
      <c r="B27" s="29"/>
      <c r="C27" s="8" t="s">
        <v>45</v>
      </c>
      <c r="D27" s="15">
        <v>10228</v>
      </c>
    </row>
    <row r="28" spans="2:4">
      <c r="B28" s="27" t="s">
        <v>22</v>
      </c>
      <c r="C28" s="8" t="s">
        <v>23</v>
      </c>
      <c r="D28" s="16">
        <f>SUM(D29+D30)</f>
        <v>136092.16</v>
      </c>
    </row>
    <row r="29" spans="2:4">
      <c r="B29" s="28"/>
      <c r="C29" s="8" t="s">
        <v>20</v>
      </c>
      <c r="D29" s="9">
        <v>109473.53</v>
      </c>
    </row>
    <row r="30" spans="2:4" ht="30">
      <c r="B30" s="28"/>
      <c r="C30" s="8" t="s">
        <v>24</v>
      </c>
      <c r="D30" s="15">
        <v>26618.63</v>
      </c>
    </row>
    <row r="31" spans="2:4" ht="74.25" customHeight="1">
      <c r="B31" s="29"/>
      <c r="C31" s="22" t="s">
        <v>64</v>
      </c>
      <c r="D31" s="23"/>
    </row>
    <row r="32" spans="2:4">
      <c r="B32" s="13" t="s">
        <v>25</v>
      </c>
      <c r="C32" s="8" t="s">
        <v>26</v>
      </c>
      <c r="D32" s="15">
        <v>23149.7</v>
      </c>
    </row>
    <row r="33" spans="1:4">
      <c r="B33" s="19" t="s">
        <v>27</v>
      </c>
      <c r="C33" s="8" t="s">
        <v>28</v>
      </c>
      <c r="D33" s="12">
        <f>SUM(D34+D35+D36)</f>
        <v>93113.63</v>
      </c>
    </row>
    <row r="34" spans="1:4">
      <c r="B34" s="20"/>
      <c r="C34" s="8" t="s">
        <v>29</v>
      </c>
      <c r="D34" s="15">
        <v>23194.080000000002</v>
      </c>
    </row>
    <row r="35" spans="1:4">
      <c r="B35" s="20"/>
      <c r="C35" s="8" t="s">
        <v>30</v>
      </c>
      <c r="D35" s="15">
        <v>30329.1</v>
      </c>
    </row>
    <row r="36" spans="1:4">
      <c r="B36" s="20"/>
      <c r="C36" s="8" t="s">
        <v>31</v>
      </c>
      <c r="D36" s="16">
        <f>SUM(D37+D38)</f>
        <v>39590.449999999997</v>
      </c>
    </row>
    <row r="37" spans="1:4">
      <c r="B37" s="20"/>
      <c r="C37" s="8" t="s">
        <v>32</v>
      </c>
      <c r="D37" s="15">
        <v>31846.85</v>
      </c>
    </row>
    <row r="38" spans="1:4">
      <c r="B38" s="20"/>
      <c r="C38" s="8" t="s">
        <v>33</v>
      </c>
      <c r="D38" s="15">
        <v>7743.6</v>
      </c>
    </row>
    <row r="39" spans="1:4" ht="29.25" customHeight="1">
      <c r="B39" s="20"/>
      <c r="C39" s="22" t="s">
        <v>34</v>
      </c>
      <c r="D39" s="23"/>
    </row>
    <row r="40" spans="1:4">
      <c r="B40" s="21"/>
      <c r="C40" s="8" t="s">
        <v>35</v>
      </c>
      <c r="D40" s="12"/>
    </row>
    <row r="41" spans="1:4" ht="45">
      <c r="B41" s="13" t="s">
        <v>36</v>
      </c>
      <c r="C41" s="8" t="s">
        <v>37</v>
      </c>
      <c r="D41" s="15">
        <v>60109.7</v>
      </c>
    </row>
    <row r="42" spans="1:4">
      <c r="B42" s="13" t="s">
        <v>38</v>
      </c>
      <c r="C42" s="8" t="s">
        <v>39</v>
      </c>
      <c r="D42" s="15">
        <v>2779.8</v>
      </c>
    </row>
    <row r="43" spans="1:4">
      <c r="B43" s="13">
        <v>4</v>
      </c>
      <c r="C43" s="8" t="s">
        <v>40</v>
      </c>
      <c r="D43" s="17">
        <v>0</v>
      </c>
    </row>
    <row r="46" spans="1:4">
      <c r="A46" s="14" t="s">
        <v>41</v>
      </c>
    </row>
    <row r="47" spans="1:4">
      <c r="A47" s="14" t="s">
        <v>42</v>
      </c>
    </row>
  </sheetData>
  <mergeCells count="7">
    <mergeCell ref="B15:B20"/>
    <mergeCell ref="B23:B27"/>
    <mergeCell ref="C26:D26"/>
    <mergeCell ref="B28:B31"/>
    <mergeCell ref="C31:D31"/>
    <mergeCell ref="B33:B40"/>
    <mergeCell ref="C39:D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</vt:lpstr>
      <vt:lpstr>2А</vt:lpstr>
      <vt:lpstr>4</vt:lpstr>
      <vt:lpstr>6</vt:lpstr>
      <vt:lpstr>8А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2014-03-28T04:58:28Z</dcterms:modified>
</cp:coreProperties>
</file>