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8"/>
  <c r="K57"/>
  <c r="H58"/>
  <c r="H57"/>
  <c r="J14" i="16"/>
  <c r="G14"/>
  <c r="K30" i="8"/>
  <c r="H30"/>
  <c r="A18" i="16"/>
  <c r="B34" i="8"/>
  <c r="M34" i="16"/>
  <c r="M35"/>
  <c r="M43"/>
  <c r="M42"/>
  <c r="M40"/>
  <c r="M38"/>
  <c r="M39"/>
  <c r="M37"/>
  <c r="M36"/>
  <c r="M41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<sst xmlns="http://schemas.openxmlformats.org/spreadsheetml/2006/main" count="230" uniqueCount="152">
  <si>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</si>
  <si>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</si>
  <si>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</si>
  <si>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</si>
  <si>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</si>
  <si>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</si>
  <si>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</si>
  <si>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</si>
  <si>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</si>
  <si>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</si>
  <si>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</si>
  <si>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</si>
  <si>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</si>
  <si>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</si>
  <si>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</si>
  <si>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</si>
  <si>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</si>
  <si>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</si>
  <si>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</si>
  <si>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</si>
  <si>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</si>
  <si>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</si>
  <si>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</si>
  <si>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</si>
  <si>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</si>
  <si>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</si>
  <si>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</si>
  <si>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</si>
  <si>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</si>
  <si>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</si>
  <si>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</si>
  <si>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</si>
  <si>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</si>
  <si>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</si>
  <si>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</si>
  <si>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</si>
  <si>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</si>
  <si>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</si>
  <si>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</si>
  <si>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</si>
  <si>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</si>
  <si>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</si>
  <si>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</si>
  <si>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</si>
  <si>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</si>
  <si>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</si>
  <si>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</si>
  <si>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</si>
  <si>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</si>
  <si>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</si>
  <si>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</si>
  <si>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</si>
  <si>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</si>
  <si>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</si>
  <si>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</si>
  <si>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</si>
  <si>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</si>
  <si>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</si>
  <si>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</si>
  <si>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</si>
  <si>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</si>
  <si>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</si>
  <si>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</si>
  <si>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</si>
  <si>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</si>
  <si>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</si>
  <si>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</si>
  <si>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</si>
  <si>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ВВ1б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</si>
  <si>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</si>
  <si>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</si>
  <si>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</si>
  <si>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</si>
  <si>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</si>
  <si>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</si>
  <si>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</si>
  <si>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</si>
  <si>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</si>
  <si>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</si>
  <si>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</si>
  <si>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</si>
  <si>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</si>
  <si>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</si>
  <si>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</si>
  <si>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</si>
  <si>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</si>
  <si>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</si>
  <si>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</si>
  <si>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</si>
  <si>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</si>
  <si>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</si>
  <si>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</si>
  <si>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</si>
  <si>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</si>
  <si>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</si>
  <si>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</si>
  <si>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</si>
  <si>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</si>
  <si>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</si>
  <si>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</si>
  <si>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</si>
  <si>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</si>
  <si>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</si>
  <si>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</si>
  <si>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</si>
  <si>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</si>
  <si>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</si>
  <si>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</si>
  <si>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</si>
  <si>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</si>
  <si>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</si>
  <si>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</si>
  <si>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</si>
  <si>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</si>
  <si>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</si>
  <si>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</si>
  <si>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</si>
  <si>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</si>
  <si>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</si>
  <si>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</si>
  <si>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</si>
  <si>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</si>
  <si>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</si>
  <si>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</si>
  <si>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</si>
  <si>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</si>
  <si>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</si>
  <si>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</si>
  <si>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</si>
  <si>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</si>
  <si>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</si>
  <si>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</si>
  <si>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</si>
  <si>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</si>
  <si>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</si>
  <si>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</si>
  <si>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</si>
  <si>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</si>
  <si>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</si>
  <si>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</si>
  <si>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</si>
  <si>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</si>
  <si>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</si>
  <si>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</si>
  <si>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</si>
  <si>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</si>
  <si>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</si>
  <si>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</si>
  <si>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</si>
  <si>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 2014</t>
  </si>
  <si>
    <t>Подрядчик (Субподрядчик) :  ООО "ЭЛЕВКОН"</t>
  </si>
  <si>
    <t>Сдал:  _________________ /Главный инженер    В.Н. Коркин /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</si>
</sst>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6"/>
  <sheetViews>
    <sheetView showGridLines="0" tabSelected="1" topLeftCell="A47" workbookViewId="0">
      <selection activeCell="B60" sqref="B60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150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55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149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404.69/1000</f>
        <v>0.40468999999999999</v>
      </c>
      <c r="I27" s="137"/>
      <c r="J27" s="35" t="s">
        <v>6</v>
      </c>
      <c r="K27" s="138">
        <f>4175.38/1000</f>
        <v>4.1753800000000005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404.69/1000</f>
        <v>0.40468999999999999</v>
      </c>
      <c r="I29" s="137"/>
      <c r="J29" s="35" t="s">
        <v>6</v>
      </c>
      <c r="K29" s="138">
        <f>4175.38/1000</f>
        <v>4.1753800000000005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1.2500000000000001E-2</v>
      </c>
      <c r="I30" s="137"/>
      <c r="J30" s="35" t="s">
        <v>8</v>
      </c>
      <c r="K30" s="138">
        <f>(X14+X15)/1000</f>
        <v>1.2500000000000001E-2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147.83/1000</f>
        <v>0.14783000000000002</v>
      </c>
      <c r="I31" s="137"/>
      <c r="J31" s="35" t="s">
        <v>6</v>
      </c>
      <c r="K31" s="138">
        <f>1629.27/1000</f>
        <v>1.62927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58.71</v>
      </c>
      <c r="J42" s="84"/>
      <c r="K42" s="84" t="s">
        <v>80</v>
      </c>
      <c r="L42" s="85">
        <v>647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6">
        <v>5</v>
      </c>
      <c r="B45" s="87">
        <v>5</v>
      </c>
      <c r="C45" s="88" t="s">
        <v>93</v>
      </c>
      <c r="D45" s="89" t="s">
        <v>73</v>
      </c>
      <c r="E45" s="90">
        <v>903.43</v>
      </c>
      <c r="F45" s="91" t="s">
        <v>94</v>
      </c>
      <c r="G45" s="90"/>
      <c r="H45" s="90" t="s">
        <v>95</v>
      </c>
      <c r="I45" s="90" t="s">
        <v>96</v>
      </c>
      <c r="J45" s="90"/>
      <c r="K45" s="90" t="s">
        <v>97</v>
      </c>
      <c r="L45" s="91" t="s">
        <v>98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6">
      <c r="A46" s="115" t="s">
        <v>99</v>
      </c>
      <c r="B46" s="116"/>
      <c r="C46" s="116"/>
      <c r="D46" s="116"/>
      <c r="E46" s="116"/>
      <c r="F46" s="116"/>
      <c r="G46" s="116"/>
      <c r="H46" s="92">
        <v>182.94</v>
      </c>
      <c r="I46" s="92" t="s">
        <v>100</v>
      </c>
      <c r="J46" s="92"/>
      <c r="K46" s="92">
        <v>1731.47</v>
      </c>
      <c r="L46" s="92" t="s">
        <v>101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>
      <c r="A47" s="115" t="s">
        <v>102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103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104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3" t="s">
        <v>105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106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107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5" t="s">
        <v>108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109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3" t="s">
        <v>110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>
      <c r="B60" s="75" t="s">
        <v>151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>
      <c r="C65" s="49"/>
      <c r="D65" s="49"/>
      <c r="E65" s="49"/>
      <c r="F65" s="49"/>
      <c r="G65" s="4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404.69/1000</f>
        <v>0.40468999999999999</v>
      </c>
      <c r="H11" s="137"/>
      <c r="I11" s="55" t="s">
        <v>6</v>
      </c>
      <c r="J11" s="138">
        <f>4175.38/1000</f>
        <v>4.1753800000000005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38">
        <f>4175.38/1000</f>
        <v>4.1753800000000005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1.2500000000000001E-2</v>
      </c>
      <c r="H14" s="137"/>
      <c r="I14" s="55" t="s">
        <v>8</v>
      </c>
      <c r="J14" s="138">
        <f>(P14+P15)/1000</f>
        <v>1.2500000000000001E-2</v>
      </c>
      <c r="K14" s="139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147.83/1000</f>
        <v>0.14783000000000002</v>
      </c>
      <c r="H15" s="163"/>
      <c r="I15" s="55" t="s">
        <v>6</v>
      </c>
      <c r="J15" s="138">
        <f>1629.27/1000</f>
        <v>1.62927</v>
      </c>
      <c r="K15" s="139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113</v>
      </c>
      <c r="C26" s="82" t="s">
        <v>114</v>
      </c>
      <c r="D26" s="96" t="s">
        <v>115</v>
      </c>
      <c r="E26" s="97">
        <v>1.58</v>
      </c>
      <c r="F26" s="84" t="s">
        <v>116</v>
      </c>
      <c r="G26" s="84">
        <v>15.58</v>
      </c>
      <c r="H26" s="98"/>
      <c r="I26" s="98"/>
      <c r="J26" s="84" t="s">
        <v>117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4">
      <c r="A27" s="94">
        <v>2</v>
      </c>
      <c r="B27" s="95" t="s">
        <v>118</v>
      </c>
      <c r="C27" s="82" t="s">
        <v>119</v>
      </c>
      <c r="D27" s="96" t="s">
        <v>115</v>
      </c>
      <c r="E27" s="97">
        <v>0.28000000000000003</v>
      </c>
      <c r="F27" s="84" t="s">
        <v>120</v>
      </c>
      <c r="G27" s="84">
        <v>3.02</v>
      </c>
      <c r="H27" s="98"/>
      <c r="I27" s="98"/>
      <c r="J27" s="84" t="s">
        <v>121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4">
      <c r="A28" s="94">
        <v>3</v>
      </c>
      <c r="B28" s="95" t="s">
        <v>122</v>
      </c>
      <c r="C28" s="82" t="s">
        <v>123</v>
      </c>
      <c r="D28" s="96" t="s">
        <v>115</v>
      </c>
      <c r="E28" s="97">
        <v>0.24</v>
      </c>
      <c r="F28" s="84" t="s">
        <v>124</v>
      </c>
      <c r="G28" s="84">
        <v>2.75</v>
      </c>
      <c r="H28" s="98"/>
      <c r="I28" s="98"/>
      <c r="J28" s="84" t="s">
        <v>125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4">
      <c r="A29" s="94">
        <v>4</v>
      </c>
      <c r="B29" s="95" t="s">
        <v>126</v>
      </c>
      <c r="C29" s="82" t="s">
        <v>127</v>
      </c>
      <c r="D29" s="96" t="s">
        <v>115</v>
      </c>
      <c r="E29" s="97">
        <v>10.4</v>
      </c>
      <c r="F29" s="84" t="s">
        <v>128</v>
      </c>
      <c r="G29" s="84">
        <v>126.46</v>
      </c>
      <c r="H29" s="98"/>
      <c r="I29" s="98"/>
      <c r="J29" s="84" t="s">
        <v>129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>
      <c r="A30" s="117" t="s">
        <v>130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131</v>
      </c>
      <c r="C31" s="82" t="s">
        <v>132</v>
      </c>
      <c r="D31" s="96" t="s">
        <v>133</v>
      </c>
      <c r="E31" s="97">
        <v>0.4</v>
      </c>
      <c r="F31" s="84" t="s">
        <v>134</v>
      </c>
      <c r="G31" s="84">
        <v>11.8</v>
      </c>
      <c r="H31" s="98">
        <v>58.8</v>
      </c>
      <c r="I31" s="98">
        <v>23.52</v>
      </c>
      <c r="J31" s="84" t="s">
        <v>135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136</v>
      </c>
    </row>
    <row r="32" spans="1:23" ht="24">
      <c r="A32" s="94">
        <v>6</v>
      </c>
      <c r="B32" s="95" t="s">
        <v>137</v>
      </c>
      <c r="C32" s="82" t="s">
        <v>138</v>
      </c>
      <c r="D32" s="96" t="s">
        <v>139</v>
      </c>
      <c r="E32" s="97">
        <v>1</v>
      </c>
      <c r="F32" s="84" t="s">
        <v>140</v>
      </c>
      <c r="G32" s="84">
        <v>6.27</v>
      </c>
      <c r="H32" s="98">
        <v>22.83</v>
      </c>
      <c r="I32" s="98">
        <v>22.83</v>
      </c>
      <c r="J32" s="84" t="s">
        <v>141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142</v>
      </c>
    </row>
    <row r="33" spans="1:14" ht="24">
      <c r="A33" s="100">
        <v>7</v>
      </c>
      <c r="B33" s="101" t="s">
        <v>143</v>
      </c>
      <c r="C33" s="88" t="s">
        <v>144</v>
      </c>
      <c r="D33" s="102" t="s">
        <v>139</v>
      </c>
      <c r="E33" s="103">
        <v>4</v>
      </c>
      <c r="F33" s="90" t="s">
        <v>145</v>
      </c>
      <c r="G33" s="90">
        <v>17.04</v>
      </c>
      <c r="H33" s="104">
        <v>13.42</v>
      </c>
      <c r="I33" s="104">
        <v>53.68</v>
      </c>
      <c r="J33" s="90" t="s">
        <v>146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147</v>
      </c>
    </row>
    <row r="34" spans="1:14">
      <c r="A34" s="115" t="s">
        <v>99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148</v>
      </c>
    </row>
    <row r="35" spans="1:14">
      <c r="A35" s="115" t="s">
        <v>102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148</v>
      </c>
    </row>
    <row r="36" spans="1:14">
      <c r="A36" s="115" t="s">
        <v>103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148</v>
      </c>
    </row>
    <row r="37" spans="1:14">
      <c r="A37" s="115" t="s">
        <v>104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148</v>
      </c>
    </row>
    <row r="38" spans="1:14">
      <c r="A38" s="113" t="s">
        <v>105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148</v>
      </c>
    </row>
    <row r="39" spans="1:14">
      <c r="A39" s="113" t="s">
        <v>106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148</v>
      </c>
    </row>
    <row r="40" spans="1:14">
      <c r="A40" s="113" t="s">
        <v>107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148</v>
      </c>
    </row>
    <row r="41" spans="1:14">
      <c r="A41" s="115" t="s">
        <v>108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148</v>
      </c>
    </row>
    <row r="42" spans="1:14">
      <c r="A42" s="115" t="s">
        <v>109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148</v>
      </c>
    </row>
    <row r="43" spans="1:14">
      <c r="A43" s="113" t="s">
        <v>110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148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2015-03-24T10:47:29Z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