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6"/>
  </bookViews>
  <sheets>
    <sheet name="цв2" sheetId="2" r:id="rId1"/>
    <sheet name="цв4" sheetId="3" r:id="rId2"/>
    <sheet name="цв6" sheetId="4" r:id="rId3"/>
    <sheet name="цв5" sheetId="5" r:id="rId4"/>
    <sheet name="цв5а" sheetId="6" r:id="rId5"/>
    <sheet name="цв5б" sheetId="7" r:id="rId6"/>
    <sheet name="цв8" sheetId="8" r:id="rId7"/>
  </sheets>
  <calcPr calcId="125725"/>
</workbook>
</file>

<file path=xl/calcChain.xml><?xml version="1.0" encoding="utf-8"?>
<calcChain xmlns="http://schemas.openxmlformats.org/spreadsheetml/2006/main">
  <c r="C28" i="8"/>
  <c r="C26"/>
  <c r="C22"/>
  <c r="C18"/>
  <c r="C15"/>
  <c r="C12"/>
  <c r="C9"/>
  <c r="C6"/>
  <c r="C27" s="1"/>
  <c r="C18" i="7"/>
  <c r="C15"/>
  <c r="C12"/>
  <c r="C9"/>
  <c r="C6"/>
  <c r="C28" s="1"/>
  <c r="C18" i="6"/>
  <c r="C15"/>
  <c r="C12"/>
  <c r="C9"/>
  <c r="C6"/>
  <c r="C28" s="1"/>
  <c r="C28" i="5"/>
  <c r="C26"/>
  <c r="C22"/>
  <c r="C18"/>
  <c r="C15"/>
  <c r="C12"/>
  <c r="C9"/>
  <c r="C6"/>
  <c r="C27" s="1"/>
  <c r="C28" i="4"/>
  <c r="C26"/>
  <c r="C22"/>
  <c r="C18"/>
  <c r="C15"/>
  <c r="C12"/>
  <c r="C9"/>
  <c r="C6"/>
  <c r="C27" s="1"/>
  <c r="C18" i="3"/>
  <c r="C15"/>
  <c r="C12"/>
  <c r="C9"/>
  <c r="C6"/>
  <c r="C27" s="1"/>
  <c r="C18" i="2"/>
  <c r="C15"/>
  <c r="C12"/>
  <c r="C9"/>
  <c r="C6"/>
  <c r="C28" s="1"/>
  <c r="C31" i="8" l="1"/>
  <c r="C32" s="1"/>
  <c r="C23"/>
  <c r="C23" i="7"/>
  <c r="C27"/>
  <c r="C22"/>
  <c r="C31" s="1"/>
  <c r="C32" s="1"/>
  <c r="C26"/>
  <c r="C23" i="6"/>
  <c r="C27"/>
  <c r="C22"/>
  <c r="C31" s="1"/>
  <c r="C32" s="1"/>
  <c r="C26"/>
  <c r="C23" i="5"/>
  <c r="C31" s="1"/>
  <c r="C32" s="1"/>
  <c r="C31" i="4"/>
  <c r="C32" s="1"/>
  <c r="C23"/>
  <c r="C22" i="3"/>
  <c r="C26"/>
  <c r="C28"/>
  <c r="C23"/>
  <c r="C23" i="2"/>
  <c r="C27"/>
  <c r="C22"/>
  <c r="C31" s="1"/>
  <c r="C32" s="1"/>
  <c r="C26"/>
  <c r="C31" i="3" l="1"/>
  <c r="C32" s="1"/>
</calcChain>
</file>

<file path=xl/sharedStrings.xml><?xml version="1.0" encoding="utf-8"?>
<sst xmlns="http://schemas.openxmlformats.org/spreadsheetml/2006/main" count="247" uniqueCount="37">
  <si>
    <t>Улица</t>
  </si>
  <si>
    <t>Дом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</si>
  <si>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</si>
  <si>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</si>
  <si>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</si>
  <si>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</si>
  <si>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</si>
  <si>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</si>
  <si>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</si>
  <si>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</si>
  <si>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</si>
  <si>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</si>
  <si>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</si>
  <si>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</si>
  <si>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>Цветная</t>
  </si>
  <si>
    <t>5а</t>
  </si>
  <si>
    <t>5б</t>
  </si>
  <si>
    <t xml:space="preserve">        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</si>
  <si>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</si>
  <si>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</si>
  <si>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</si>
  <si>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</si>
  <si>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</si>
  <si>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</si>
  <si>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</si>
  <si>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</si>
  <si>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</si>
  <si>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</si>
  <si>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</si>
  <si>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</si>
  <si>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</si>
  <si>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</si>
  <si>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</si>
  <si>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</si>
  <si>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 xml:space="preserve">Результат, оплата-расход (экономия / -перерасход)                 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</si>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</sst>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horizontal="right" vertical="top" wrapText="1"/>
    </xf>
    <xf numFmtId="0" fontId="11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8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/>
    <xf numFmtId="0" fontId="6" fillId="2" borderId="4" xfId="0" applyFont="1" applyFill="1" applyBorder="1" applyAlignment="1"/>
    <xf numFmtId="0" fontId="10" fillId="2" borderId="4" xfId="0" applyFont="1" applyFill="1" applyBorder="1" applyAlignment="1"/>
    <xf numFmtId="0" fontId="9" fillId="2" borderId="5" xfId="0" applyFont="1" applyFill="1" applyBorder="1" applyAlignment="1"/>
    <xf numFmtId="2" fontId="10" fillId="2" borderId="1" xfId="0" applyNumberFormat="1" applyFont="1" applyFill="1" applyBorder="1" applyAlignment="1"/>
    <xf numFmtId="0" fontId="11" fillId="0" borderId="0" xfId="2" applyAlignment="1"/>
    <xf numFmtId="0" fontId="1" fillId="0" borderId="0" xfId="0" applyFont="1" applyAlignment="1"/>
    <xf numFmtId="0" fontId="6" fillId="0" borderId="0" xfId="2" applyFont="1" applyAlignment="1"/>
    <xf numFmtId="2" fontId="2" fillId="2" borderId="1" xfId="0" applyNumberFormat="1" applyFont="1" applyFill="1" applyBorder="1" applyAlignment="1"/>
  </cellXfs>
  <cellStyles count="3">
    <cellStyle name="Итоги" xfId="1"/>
    <cellStyle name="Обычный" xfId="0" builtinId="0"/>
    <cellStyle name="Обычный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topLeftCell="A13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115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2</v>
      </c>
    </row>
    <row r="4" spans="2:3">
      <c r="B4" s="11" t="s">
        <v>2</v>
      </c>
      <c r="C4" s="3">
        <v>741</v>
      </c>
    </row>
    <row r="5" spans="2:3">
      <c r="B5" s="11" t="s">
        <v>3</v>
      </c>
      <c r="C5" s="3"/>
    </row>
    <row r="6" spans="2:3">
      <c r="B6" s="11" t="s">
        <v>4</v>
      </c>
      <c r="C6" s="2">
        <f>SUM(C4:C5)</f>
        <v>741</v>
      </c>
    </row>
    <row r="7" spans="2:3">
      <c r="B7" s="14" t="s">
        <v>18</v>
      </c>
      <c r="C7" s="5">
        <v>13490.16</v>
      </c>
    </row>
    <row r="8" spans="2:3">
      <c r="B8" s="14" t="s">
        <v>19</v>
      </c>
      <c r="C8" s="15"/>
    </row>
    <row r="9" spans="2:3">
      <c r="B9" s="16" t="s">
        <v>20</v>
      </c>
      <c r="C9" s="6">
        <f>SUM(C7:C8)</f>
        <v>13490.16</v>
      </c>
    </row>
    <row r="10" spans="2:3">
      <c r="B10" s="17" t="s">
        <v>21</v>
      </c>
      <c r="C10" s="5">
        <v>99253.49</v>
      </c>
    </row>
    <row r="11" spans="2:3">
      <c r="B11" s="17" t="s">
        <v>22</v>
      </c>
      <c r="C11" s="18"/>
    </row>
    <row r="12" spans="2:3">
      <c r="B12" s="19" t="s">
        <v>23</v>
      </c>
      <c r="C12" s="4">
        <f>C10+C11</f>
        <v>99253.49</v>
      </c>
    </row>
    <row r="13" spans="2:3">
      <c r="B13" s="17" t="s">
        <v>24</v>
      </c>
      <c r="C13" s="5">
        <v>85622.76</v>
      </c>
    </row>
    <row r="14" spans="2:3">
      <c r="B14" s="17" t="s">
        <v>25</v>
      </c>
      <c r="C14" s="18"/>
    </row>
    <row r="15" spans="2:3">
      <c r="B15" s="19" t="s">
        <v>26</v>
      </c>
      <c r="C15" s="5">
        <f>C13+C14</f>
        <v>85622.76</v>
      </c>
    </row>
    <row r="16" spans="2:3">
      <c r="B16" s="14" t="s">
        <v>27</v>
      </c>
      <c r="C16" s="5">
        <v>27120.89</v>
      </c>
    </row>
    <row r="17" spans="2:3">
      <c r="B17" s="14" t="s">
        <v>28</v>
      </c>
      <c r="C17" s="15"/>
    </row>
    <row r="18" spans="2:3">
      <c r="B18" s="16" t="s">
        <v>29</v>
      </c>
      <c r="C18" s="6">
        <f>SUM(C16:C17)</f>
        <v>27120.89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3448.18</v>
      </c>
    </row>
    <row r="21" spans="2:3" ht="15.75">
      <c r="B21" s="21" t="s">
        <v>31</v>
      </c>
      <c r="C21" s="5">
        <v>5385.39</v>
      </c>
    </row>
    <row r="22" spans="2:3" ht="15.75">
      <c r="B22" s="21" t="s">
        <v>6</v>
      </c>
      <c r="C22" s="7">
        <f>24.5680319*C6</f>
        <v>18204.911637900001</v>
      </c>
    </row>
    <row r="23" spans="2:3" ht="15.75">
      <c r="B23" s="21" t="s">
        <v>7</v>
      </c>
      <c r="C23" s="7">
        <f>11.41630614*C6</f>
        <v>8459.4828497399994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2335.7224125900002</v>
      </c>
    </row>
    <row r="26" spans="2:3" ht="15.75">
      <c r="B26" s="22" t="s">
        <v>10</v>
      </c>
      <c r="C26" s="8">
        <f>3.447602*C6</f>
        <v>2554.6730819999998</v>
      </c>
    </row>
    <row r="27" spans="2:3" ht="15.75">
      <c r="B27" s="21" t="s">
        <v>11</v>
      </c>
      <c r="C27" s="7">
        <f>2.08934144*C6</f>
        <v>1548.2020070400001</v>
      </c>
    </row>
    <row r="28" spans="2:3" ht="15.75">
      <c r="B28" s="22" t="s">
        <v>12</v>
      </c>
      <c r="C28" s="8">
        <f>30.33900449*C6</f>
        <v>22481.202327089999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5543.28</v>
      </c>
    </row>
    <row r="31" spans="2:3" ht="15.75">
      <c r="B31" s="23" t="s">
        <v>13</v>
      </c>
      <c r="C31" s="7">
        <f>SUM(C20:C30)</f>
        <v>77607.954316360003</v>
      </c>
    </row>
    <row r="32" spans="2:3" ht="15.75">
      <c r="B32" s="24" t="s">
        <v>34</v>
      </c>
      <c r="C32" s="7">
        <f>C15-C31</f>
        <v>8014.8056836399919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116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4</v>
      </c>
    </row>
    <row r="4" spans="2:3">
      <c r="B4" s="11" t="s">
        <v>2</v>
      </c>
      <c r="C4" s="3">
        <v>1456.7</v>
      </c>
    </row>
    <row r="5" spans="2:3">
      <c r="B5" s="11" t="s">
        <v>3</v>
      </c>
      <c r="C5" s="3">
        <v>661.3</v>
      </c>
    </row>
    <row r="6" spans="2:3">
      <c r="B6" s="11" t="s">
        <v>4</v>
      </c>
      <c r="C6" s="2">
        <f>SUM(C4:C5)</f>
        <v>2118</v>
      </c>
    </row>
    <row r="7" spans="2:3">
      <c r="B7" s="14" t="s">
        <v>18</v>
      </c>
      <c r="C7" s="5">
        <v>36774.449999999997</v>
      </c>
    </row>
    <row r="8" spans="2:3">
      <c r="B8" s="14" t="s">
        <v>19</v>
      </c>
      <c r="C8" s="6">
        <v>16010.29</v>
      </c>
    </row>
    <row r="9" spans="2:3">
      <c r="B9" s="16" t="s">
        <v>20</v>
      </c>
      <c r="C9" s="6">
        <f>SUM(C7:C8)</f>
        <v>52784.74</v>
      </c>
    </row>
    <row r="10" spans="2:3">
      <c r="B10" s="17" t="s">
        <v>21</v>
      </c>
      <c r="C10" s="5">
        <v>192868.24</v>
      </c>
    </row>
    <row r="11" spans="2:3">
      <c r="B11" s="17" t="s">
        <v>22</v>
      </c>
      <c r="C11" s="4">
        <v>88424.04</v>
      </c>
    </row>
    <row r="12" spans="2:3">
      <c r="B12" s="19" t="s">
        <v>23</v>
      </c>
      <c r="C12" s="4">
        <f>C10+C11</f>
        <v>281292.27999999997</v>
      </c>
    </row>
    <row r="13" spans="2:3">
      <c r="B13" s="17" t="s">
        <v>24</v>
      </c>
      <c r="C13" s="5">
        <v>180248.03</v>
      </c>
    </row>
    <row r="14" spans="2:3">
      <c r="B14" s="17" t="s">
        <v>25</v>
      </c>
      <c r="C14" s="4">
        <v>96193.96</v>
      </c>
    </row>
    <row r="15" spans="2:3">
      <c r="B15" s="19" t="s">
        <v>26</v>
      </c>
      <c r="C15" s="5">
        <f>C13+C14</f>
        <v>276441.99</v>
      </c>
    </row>
    <row r="16" spans="2:3">
      <c r="B16" s="14" t="s">
        <v>27</v>
      </c>
      <c r="C16" s="5">
        <v>49394.66</v>
      </c>
    </row>
    <row r="17" spans="2:3">
      <c r="B17" s="14" t="s">
        <v>28</v>
      </c>
      <c r="C17" s="6">
        <v>8240.3700000000008</v>
      </c>
    </row>
    <row r="18" spans="2:3">
      <c r="B18" s="16" t="s">
        <v>29</v>
      </c>
      <c r="C18" s="6">
        <f>SUM(C16:C17)</f>
        <v>57635.030000000006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28">
        <v>48844</v>
      </c>
    </row>
    <row r="21" spans="2:3" ht="15.75">
      <c r="B21" s="21" t="s">
        <v>31</v>
      </c>
      <c r="C21" s="28">
        <v>91472</v>
      </c>
    </row>
    <row r="22" spans="2:3" ht="15.75">
      <c r="B22" s="21" t="s">
        <v>6</v>
      </c>
      <c r="C22" s="7">
        <f>24.5680319*C6</f>
        <v>52035.091564200004</v>
      </c>
    </row>
    <row r="23" spans="2:3" ht="15.75">
      <c r="B23" s="21" t="s">
        <v>7</v>
      </c>
      <c r="C23" s="7">
        <f>11.41630614*C6</f>
        <v>24179.736404520001</v>
      </c>
    </row>
    <row r="24" spans="2:3" ht="15.75">
      <c r="B24" s="21" t="s">
        <v>8</v>
      </c>
      <c r="C24" s="5">
        <v>12826.59</v>
      </c>
    </row>
    <row r="25" spans="2:3" ht="15.75">
      <c r="B25" s="22" t="s">
        <v>9</v>
      </c>
      <c r="C25" s="7">
        <v>2633.9871388199999</v>
      </c>
    </row>
    <row r="26" spans="2:3" ht="15.75">
      <c r="B26" s="22" t="s">
        <v>10</v>
      </c>
      <c r="C26" s="8">
        <f>3.447602*C6</f>
        <v>7302.0210360000001</v>
      </c>
    </row>
    <row r="27" spans="2:3" ht="15.75">
      <c r="B27" s="21" t="s">
        <v>11</v>
      </c>
      <c r="C27" s="7">
        <f>2.08934144*C6</f>
        <v>4425.2251699200006</v>
      </c>
    </row>
    <row r="28" spans="2:3" ht="15.75">
      <c r="B28" s="22" t="s">
        <v>12</v>
      </c>
      <c r="C28" s="8">
        <f>30.33900449*C6</f>
        <v>64258.011509820004</v>
      </c>
    </row>
    <row r="29" spans="2:3" ht="15.75">
      <c r="B29" s="22" t="s">
        <v>32</v>
      </c>
      <c r="C29" s="4">
        <v>17830.75</v>
      </c>
    </row>
    <row r="30" spans="2:3" ht="15.75">
      <c r="B30" s="22" t="s">
        <v>33</v>
      </c>
      <c r="C30" s="4">
        <v>49579.93</v>
      </c>
    </row>
    <row r="31" spans="2:3" ht="15.75">
      <c r="B31" s="23" t="s">
        <v>13</v>
      </c>
      <c r="C31" s="7">
        <f>SUM(C20:C30)</f>
        <v>375387.34282327996</v>
      </c>
    </row>
    <row r="32" spans="2:3" ht="15.75">
      <c r="B32" s="24" t="s">
        <v>34</v>
      </c>
      <c r="C32" s="7">
        <f>C15-C31</f>
        <v>-98945.352823279973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5"/>
  <sheetViews>
    <sheetView topLeftCell="A16" workbookViewId="0">
      <selection activeCell="D15" sqref="D15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117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6</v>
      </c>
    </row>
    <row r="4" spans="2:3">
      <c r="B4" s="11" t="s">
        <v>2</v>
      </c>
      <c r="C4" s="3">
        <v>1485.9</v>
      </c>
    </row>
    <row r="5" spans="2:3">
      <c r="B5" s="11" t="s">
        <v>3</v>
      </c>
      <c r="C5" s="3">
        <v>451.1</v>
      </c>
    </row>
    <row r="6" spans="2:3">
      <c r="B6" s="11" t="s">
        <v>4</v>
      </c>
      <c r="C6" s="2">
        <f>SUM(C4:C5)</f>
        <v>1937</v>
      </c>
    </row>
    <row r="7" spans="2:3">
      <c r="B7" s="14" t="s">
        <v>18</v>
      </c>
      <c r="C7" s="5">
        <v>67558.95</v>
      </c>
    </row>
    <row r="8" spans="2:3">
      <c r="B8" s="14" t="s">
        <v>19</v>
      </c>
      <c r="C8" s="6">
        <v>5960.17</v>
      </c>
    </row>
    <row r="9" spans="2:3">
      <c r="B9" s="16" t="s">
        <v>20</v>
      </c>
      <c r="C9" s="6">
        <f>SUM(C7:C8)</f>
        <v>73519.12</v>
      </c>
    </row>
    <row r="10" spans="2:3">
      <c r="B10" s="17" t="s">
        <v>21</v>
      </c>
      <c r="C10" s="5">
        <v>203474.33</v>
      </c>
    </row>
    <row r="11" spans="2:3">
      <c r="B11" s="17" t="s">
        <v>22</v>
      </c>
      <c r="C11" s="4">
        <v>59975.22</v>
      </c>
    </row>
    <row r="12" spans="2:3">
      <c r="B12" s="19" t="s">
        <v>23</v>
      </c>
      <c r="C12" s="4">
        <f>C10+C11</f>
        <v>263449.55</v>
      </c>
    </row>
    <row r="13" spans="2:3">
      <c r="B13" s="17" t="s">
        <v>24</v>
      </c>
      <c r="C13" s="5">
        <v>179728.22</v>
      </c>
    </row>
    <row r="14" spans="2:3">
      <c r="B14" s="17" t="s">
        <v>25</v>
      </c>
      <c r="C14" s="4">
        <v>56450.31</v>
      </c>
    </row>
    <row r="15" spans="2:3">
      <c r="B15" s="19" t="s">
        <v>26</v>
      </c>
      <c r="C15" s="5">
        <f>C13+C14</f>
        <v>236178.53</v>
      </c>
    </row>
    <row r="16" spans="2:3">
      <c r="B16" s="14" t="s">
        <v>27</v>
      </c>
      <c r="C16" s="5">
        <v>91305.06</v>
      </c>
    </row>
    <row r="17" spans="2:3">
      <c r="B17" s="14" t="s">
        <v>28</v>
      </c>
      <c r="C17" s="6">
        <v>9485.08</v>
      </c>
    </row>
    <row r="18" spans="2:3">
      <c r="B18" s="16" t="s">
        <v>29</v>
      </c>
      <c r="C18" s="6">
        <f>SUM(C16:C17)</f>
        <v>100790.14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25396.07</v>
      </c>
    </row>
    <row r="21" spans="2:3" ht="15.75">
      <c r="B21" s="21" t="s">
        <v>31</v>
      </c>
      <c r="C21" s="5">
        <v>450.45</v>
      </c>
    </row>
    <row r="22" spans="2:3" ht="15.75">
      <c r="B22" s="21" t="s">
        <v>6</v>
      </c>
      <c r="C22" s="7">
        <f>24.5680319*C6</f>
        <v>47588.277790300002</v>
      </c>
    </row>
    <row r="23" spans="2:3" ht="15.75">
      <c r="B23" s="21" t="s">
        <v>7</v>
      </c>
      <c r="C23" s="7">
        <f>11.41630614*C6</f>
        <v>22113.38499318</v>
      </c>
    </row>
    <row r="24" spans="2:3" ht="15.75">
      <c r="B24" s="21" t="s">
        <v>8</v>
      </c>
      <c r="C24" s="28">
        <v>18547</v>
      </c>
    </row>
    <row r="25" spans="2:3" ht="15.75">
      <c r="B25" s="22" t="s">
        <v>9</v>
      </c>
      <c r="C25" s="7">
        <v>9833.4419206300008</v>
      </c>
    </row>
    <row r="26" spans="2:3" ht="15.75">
      <c r="B26" s="22" t="s">
        <v>10</v>
      </c>
      <c r="C26" s="8">
        <f>3.447602*C6</f>
        <v>6678.0050739999997</v>
      </c>
    </row>
    <row r="27" spans="2:3" ht="15.75">
      <c r="B27" s="21" t="s">
        <v>11</v>
      </c>
      <c r="C27" s="7">
        <f>2.08934144*C6</f>
        <v>4047.0543692800002</v>
      </c>
    </row>
    <row r="28" spans="2:3" ht="15.75">
      <c r="B28" s="22" t="s">
        <v>12</v>
      </c>
      <c r="C28" s="8">
        <f>30.33900449*C6</f>
        <v>58766.651697130001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45210.83</v>
      </c>
    </row>
    <row r="31" spans="2:3" ht="15.75">
      <c r="B31" s="23" t="s">
        <v>13</v>
      </c>
      <c r="C31" s="7">
        <f>SUM(C20:C30)</f>
        <v>271640.89584452001</v>
      </c>
    </row>
    <row r="32" spans="2:3" ht="15.75">
      <c r="B32" s="24" t="s">
        <v>34</v>
      </c>
      <c r="C32" s="7">
        <f>C15-C31</f>
        <v>-35462.365844520013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118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5</v>
      </c>
    </row>
    <row r="4" spans="2:3">
      <c r="B4" s="11" t="s">
        <v>2</v>
      </c>
      <c r="C4" s="3">
        <v>2661.6</v>
      </c>
    </row>
    <row r="5" spans="2:3">
      <c r="B5" s="11" t="s">
        <v>3</v>
      </c>
      <c r="C5" s="3">
        <v>911.7</v>
      </c>
    </row>
    <row r="6" spans="2:3">
      <c r="B6" s="11" t="s">
        <v>4</v>
      </c>
      <c r="C6" s="2">
        <f>SUM(C4:C5)</f>
        <v>3573.3</v>
      </c>
    </row>
    <row r="7" spans="2:3">
      <c r="B7" s="14" t="s">
        <v>18</v>
      </c>
      <c r="C7" s="5">
        <v>122306.4</v>
      </c>
    </row>
    <row r="8" spans="2:3">
      <c r="B8" s="14" t="s">
        <v>19</v>
      </c>
      <c r="C8" s="6">
        <v>9199.0499999999993</v>
      </c>
    </row>
    <row r="9" spans="2:3">
      <c r="B9" s="16" t="s">
        <v>20</v>
      </c>
      <c r="C9" s="6">
        <f>SUM(C7:C8)</f>
        <v>131505.44999999998</v>
      </c>
    </row>
    <row r="10" spans="2:3">
      <c r="B10" s="17" t="s">
        <v>21</v>
      </c>
      <c r="C10" s="5">
        <v>352407.16</v>
      </c>
    </row>
    <row r="11" spans="2:3">
      <c r="B11" s="17" t="s">
        <v>22</v>
      </c>
      <c r="C11" s="4">
        <v>119049.71</v>
      </c>
    </row>
    <row r="12" spans="2:3">
      <c r="B12" s="19" t="s">
        <v>23</v>
      </c>
      <c r="C12" s="4">
        <f>C10+C11</f>
        <v>471456.87</v>
      </c>
    </row>
    <row r="13" spans="2:3">
      <c r="B13" s="17" t="s">
        <v>24</v>
      </c>
      <c r="C13" s="5">
        <v>345844.7</v>
      </c>
    </row>
    <row r="14" spans="2:3">
      <c r="B14" s="17" t="s">
        <v>25</v>
      </c>
      <c r="C14" s="4">
        <v>118199.19</v>
      </c>
    </row>
    <row r="15" spans="2:3">
      <c r="B15" s="19" t="s">
        <v>26</v>
      </c>
      <c r="C15" s="5">
        <f>C13+C14</f>
        <v>464043.89</v>
      </c>
    </row>
    <row r="16" spans="2:3">
      <c r="B16" s="14" t="s">
        <v>27</v>
      </c>
      <c r="C16" s="5">
        <v>128868.86</v>
      </c>
    </row>
    <row r="17" spans="2:3">
      <c r="B17" s="14" t="s">
        <v>28</v>
      </c>
      <c r="C17" s="6">
        <v>10049.57</v>
      </c>
    </row>
    <row r="18" spans="2:3">
      <c r="B18" s="16" t="s">
        <v>29</v>
      </c>
      <c r="C18" s="6">
        <f>SUM(C16:C17)</f>
        <v>138918.43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89382.99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87788.948388270015</v>
      </c>
    </row>
    <row r="23" spans="2:3" ht="15.75">
      <c r="B23" s="21" t="s">
        <v>7</v>
      </c>
      <c r="C23" s="7">
        <f>11.41630614*C6</f>
        <v>40793.886730062004</v>
      </c>
    </row>
    <row r="24" spans="2:3" ht="15.75">
      <c r="B24" s="21" t="s">
        <v>8</v>
      </c>
      <c r="C24" s="5">
        <v>18505.62</v>
      </c>
    </row>
    <row r="25" spans="2:3" ht="15.75">
      <c r="B25" s="22" t="s">
        <v>9</v>
      </c>
      <c r="C25" s="7">
        <v>6211.577310267</v>
      </c>
    </row>
    <row r="26" spans="2:3" ht="15.75">
      <c r="B26" s="22" t="s">
        <v>10</v>
      </c>
      <c r="C26" s="8">
        <f>3.447602*C6</f>
        <v>12319.3162266</v>
      </c>
    </row>
    <row r="27" spans="2:3" ht="15.75">
      <c r="B27" s="21" t="s">
        <v>11</v>
      </c>
      <c r="C27" s="7">
        <f>2.08934144*C6</f>
        <v>7465.8437675520008</v>
      </c>
    </row>
    <row r="28" spans="2:3" ht="15.75">
      <c r="B28" s="22" t="s">
        <v>12</v>
      </c>
      <c r="C28" s="8">
        <f>30.33900449*C6</f>
        <v>108410.364744117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39877.78</v>
      </c>
    </row>
    <row r="31" spans="2:3" ht="15.75">
      <c r="B31" s="23" t="s">
        <v>13</v>
      </c>
      <c r="C31" s="7">
        <f>SUM(C20:C30)</f>
        <v>443766.05716686801</v>
      </c>
    </row>
    <row r="32" spans="2:3" ht="15.75">
      <c r="B32" s="24" t="s">
        <v>34</v>
      </c>
      <c r="C32" s="7">
        <f>C15-C31</f>
        <v>20277.832833132008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119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15</v>
      </c>
    </row>
    <row r="4" spans="2:3">
      <c r="B4" s="11" t="s">
        <v>2</v>
      </c>
      <c r="C4" s="3">
        <v>4762.5</v>
      </c>
    </row>
    <row r="5" spans="2:3">
      <c r="B5" s="11" t="s">
        <v>3</v>
      </c>
      <c r="C5" s="3">
        <v>29.7</v>
      </c>
    </row>
    <row r="6" spans="2:3">
      <c r="B6" s="11" t="s">
        <v>4</v>
      </c>
      <c r="C6" s="2">
        <f>SUM(C4:C5)</f>
        <v>4792.2</v>
      </c>
    </row>
    <row r="7" spans="2:3">
      <c r="B7" s="14" t="s">
        <v>18</v>
      </c>
      <c r="C7" s="5">
        <v>132295.28</v>
      </c>
    </row>
    <row r="8" spans="2:3">
      <c r="B8" s="14" t="s">
        <v>19</v>
      </c>
      <c r="C8" s="6">
        <v>395.3</v>
      </c>
    </row>
    <row r="9" spans="2:3">
      <c r="B9" s="16" t="s">
        <v>20</v>
      </c>
      <c r="C9" s="6">
        <f>SUM(C7:C8)</f>
        <v>132690.57999999999</v>
      </c>
    </row>
    <row r="10" spans="2:3">
      <c r="B10" s="17" t="s">
        <v>21</v>
      </c>
      <c r="C10" s="5">
        <v>646853.94999999995</v>
      </c>
    </row>
    <row r="11" spans="2:3">
      <c r="B11" s="17" t="s">
        <v>22</v>
      </c>
      <c r="C11" s="4">
        <v>3963.69</v>
      </c>
    </row>
    <row r="12" spans="2:3">
      <c r="B12" s="19" t="s">
        <v>23</v>
      </c>
      <c r="C12" s="4">
        <f>C10+C11</f>
        <v>650817.6399999999</v>
      </c>
    </row>
    <row r="13" spans="2:3">
      <c r="B13" s="17" t="s">
        <v>24</v>
      </c>
      <c r="C13" s="5">
        <v>611327.74</v>
      </c>
    </row>
    <row r="14" spans="2:3">
      <c r="B14" s="17" t="s">
        <v>25</v>
      </c>
      <c r="C14" s="4">
        <v>3311.27</v>
      </c>
    </row>
    <row r="15" spans="2:3">
      <c r="B15" s="19" t="s">
        <v>26</v>
      </c>
      <c r="C15" s="5">
        <f>C13+C14</f>
        <v>614639.01</v>
      </c>
    </row>
    <row r="16" spans="2:3">
      <c r="B16" s="14" t="s">
        <v>27</v>
      </c>
      <c r="C16" s="5">
        <v>167821.49</v>
      </c>
    </row>
    <row r="17" spans="2:3">
      <c r="B17" s="14" t="s">
        <v>28</v>
      </c>
      <c r="C17" s="6">
        <v>1047.72</v>
      </c>
    </row>
    <row r="18" spans="2:3">
      <c r="B18" s="16" t="s">
        <v>29</v>
      </c>
      <c r="C18" s="6">
        <f>SUM(C16:C17)</f>
        <v>168869.21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28">
        <v>98166.7</v>
      </c>
    </row>
    <row r="21" spans="2:3" ht="15.75">
      <c r="B21" s="21" t="s">
        <v>31</v>
      </c>
      <c r="C21" s="5">
        <v>20387.53</v>
      </c>
    </row>
    <row r="22" spans="2:3" ht="15.75">
      <c r="B22" s="21" t="s">
        <v>6</v>
      </c>
      <c r="C22" s="7">
        <f>24.5680319*C6</f>
        <v>117734.92247118001</v>
      </c>
    </row>
    <row r="23" spans="2:3" ht="15.75">
      <c r="B23" s="21" t="s">
        <v>7</v>
      </c>
      <c r="C23" s="7">
        <f>11.41630614*C6</f>
        <v>54709.222284107993</v>
      </c>
    </row>
    <row r="24" spans="2:3" ht="15.75">
      <c r="B24" s="21" t="s">
        <v>8</v>
      </c>
      <c r="C24" s="28">
        <v>26457.1</v>
      </c>
    </row>
    <row r="25" spans="2:3" ht="15.75">
      <c r="B25" s="22" t="s">
        <v>9</v>
      </c>
      <c r="C25" s="7">
        <v>17273.275716078002</v>
      </c>
    </row>
    <row r="26" spans="2:3" ht="15.75">
      <c r="B26" s="22" t="s">
        <v>10</v>
      </c>
      <c r="C26" s="8">
        <f>3.447602*C6</f>
        <v>16521.598304399999</v>
      </c>
    </row>
    <row r="27" spans="2:3" ht="15.75">
      <c r="B27" s="21" t="s">
        <v>11</v>
      </c>
      <c r="C27" s="7">
        <f>2.08934144*C6</f>
        <v>10012.542048768</v>
      </c>
    </row>
    <row r="28" spans="2:3" ht="15.75">
      <c r="B28" s="22" t="s">
        <v>12</v>
      </c>
      <c r="C28" s="8">
        <f>30.33900449*C6</f>
        <v>145390.57731697799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96838.88</v>
      </c>
    </row>
    <row r="31" spans="2:3" ht="15.75">
      <c r="B31" s="23" t="s">
        <v>13</v>
      </c>
      <c r="C31" s="7">
        <f>SUM(C20:C30)</f>
        <v>636502.078141512</v>
      </c>
    </row>
    <row r="32" spans="2:3" ht="15.75">
      <c r="B32" s="24" t="s">
        <v>34</v>
      </c>
      <c r="C32" s="7">
        <f>C15-C31</f>
        <v>-21863.068141511991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120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 t="s">
        <v>16</v>
      </c>
    </row>
    <row r="4" spans="2:3">
      <c r="B4" s="11" t="s">
        <v>2</v>
      </c>
      <c r="C4" s="3">
        <v>4875.8</v>
      </c>
    </row>
    <row r="5" spans="2:3">
      <c r="B5" s="11" t="s">
        <v>3</v>
      </c>
      <c r="C5" s="3">
        <v>26.5</v>
      </c>
    </row>
    <row r="6" spans="2:3">
      <c r="B6" s="11" t="s">
        <v>4</v>
      </c>
      <c r="C6" s="2">
        <f>SUM(C4:C5)</f>
        <v>4902.3</v>
      </c>
    </row>
    <row r="7" spans="2:3">
      <c r="B7" s="14" t="s">
        <v>18</v>
      </c>
      <c r="C7" s="5">
        <v>119415.8</v>
      </c>
    </row>
    <row r="8" spans="2:3">
      <c r="B8" s="14" t="s">
        <v>19</v>
      </c>
      <c r="C8" s="6">
        <v>1352.75</v>
      </c>
    </row>
    <row r="9" spans="2:3">
      <c r="B9" s="16" t="s">
        <v>20</v>
      </c>
      <c r="C9" s="6">
        <f>SUM(C7:C8)</f>
        <v>120768.55</v>
      </c>
    </row>
    <row r="10" spans="2:3">
      <c r="B10" s="17" t="s">
        <v>21</v>
      </c>
      <c r="C10" s="5">
        <v>661958.46</v>
      </c>
    </row>
    <row r="11" spans="2:3">
      <c r="B11" s="17" t="s">
        <v>22</v>
      </c>
      <c r="C11" s="4">
        <v>3535.73</v>
      </c>
    </row>
    <row r="12" spans="2:3">
      <c r="B12" s="19" t="s">
        <v>23</v>
      </c>
      <c r="C12" s="4">
        <f>C10+C11</f>
        <v>665494.18999999994</v>
      </c>
    </row>
    <row r="13" spans="2:3">
      <c r="B13" s="17" t="s">
        <v>24</v>
      </c>
      <c r="C13" s="5">
        <v>592827.21</v>
      </c>
    </row>
    <row r="14" spans="2:3">
      <c r="B14" s="17" t="s">
        <v>25</v>
      </c>
      <c r="C14" s="4">
        <v>4888.4799999999996</v>
      </c>
    </row>
    <row r="15" spans="2:3">
      <c r="B15" s="19" t="s">
        <v>26</v>
      </c>
      <c r="C15" s="5">
        <f>C13+C14</f>
        <v>597715.68999999994</v>
      </c>
    </row>
    <row r="16" spans="2:3">
      <c r="B16" s="14" t="s">
        <v>27</v>
      </c>
      <c r="C16" s="5">
        <v>188547.05</v>
      </c>
    </row>
    <row r="17" spans="2:3">
      <c r="B17" s="14" t="s">
        <v>28</v>
      </c>
      <c r="C17" s="6">
        <v>0</v>
      </c>
    </row>
    <row r="18" spans="2:3">
      <c r="B18" s="16" t="s">
        <v>29</v>
      </c>
      <c r="C18" s="6">
        <f>SUM(C16:C17)</f>
        <v>188547.05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134377.01999999999</v>
      </c>
    </row>
    <row r="21" spans="2:3" ht="15.75">
      <c r="B21" s="21" t="s">
        <v>31</v>
      </c>
      <c r="C21" s="5">
        <v>111812.81</v>
      </c>
    </row>
    <row r="22" spans="2:3" ht="15.75">
      <c r="B22" s="21" t="s">
        <v>6</v>
      </c>
      <c r="C22" s="7">
        <f>24.5680319*C6</f>
        <v>120439.86278337002</v>
      </c>
    </row>
    <row r="23" spans="2:3" ht="15.75">
      <c r="B23" s="21" t="s">
        <v>7</v>
      </c>
      <c r="C23" s="7">
        <f>11.41630614*C6</f>
        <v>55966.157590121999</v>
      </c>
    </row>
    <row r="24" spans="2:3" ht="15.75">
      <c r="B24" s="21" t="s">
        <v>8</v>
      </c>
      <c r="C24" s="28">
        <v>26457.1</v>
      </c>
    </row>
    <row r="25" spans="2:3" ht="15.75">
      <c r="B25" s="22" t="s">
        <v>9</v>
      </c>
      <c r="C25" s="7">
        <v>57007.798276977002</v>
      </c>
    </row>
    <row r="26" spans="2:3" ht="15.75">
      <c r="B26" s="22" t="s">
        <v>10</v>
      </c>
      <c r="C26" s="8">
        <f>3.447602*C6</f>
        <v>16901.179284599999</v>
      </c>
    </row>
    <row r="27" spans="2:3" ht="15.75">
      <c r="B27" s="21" t="s">
        <v>11</v>
      </c>
      <c r="C27" s="7">
        <f>2.08934144*C6</f>
        <v>10242.578541312001</v>
      </c>
    </row>
    <row r="28" spans="2:3" ht="15.75">
      <c r="B28" s="22" t="s">
        <v>12</v>
      </c>
      <c r="C28" s="8">
        <f>30.33900449*C6</f>
        <v>148730.90171132699</v>
      </c>
    </row>
    <row r="29" spans="2:3" ht="15.75">
      <c r="B29" s="22" t="s">
        <v>32</v>
      </c>
      <c r="C29" s="4">
        <v>33009.729999999996</v>
      </c>
    </row>
    <row r="30" spans="2:3" ht="15.75">
      <c r="B30" s="22" t="s">
        <v>33</v>
      </c>
      <c r="C30" s="4">
        <v>77287.94</v>
      </c>
    </row>
    <row r="31" spans="2:3" ht="15.75">
      <c r="B31" s="23" t="s">
        <v>13</v>
      </c>
      <c r="C31" s="7">
        <f>SUM(C20:C30)</f>
        <v>792233.07818770804</v>
      </c>
    </row>
    <row r="32" spans="2:3" ht="15.75">
      <c r="B32" s="24" t="s">
        <v>34</v>
      </c>
      <c r="C32" s="7">
        <f>C15-C31</f>
        <v>-194517.3881877081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6" workbookViewId="0">
      <selection activeCell="C1" sqref="C1:C32"/>
    </sheetView>
  </sheetViews>
  <sheetFormatPr defaultRowHeight="15"/>
  <cols>
    <col min="1" max="1" width="4" customWidth="1"/>
    <col min="2" max="2" width="69.140625" customWidth="1"/>
    <col min="3" max="3" width="14" customWidth="1"/>
  </cols>
  <sheetData>
    <row r="1" spans="2:3" ht="31.5">
      <c r="B1" s="9" t="s">
        <v>17</v>
      </c>
      <c r="C1" s="10">
        <v>121</v>
      </c>
    </row>
    <row r="2" spans="2:3" ht="15.75" customHeight="1">
      <c r="B2" s="11" t="s">
        <v>0</v>
      </c>
      <c r="C2" s="1" t="s">
        <v>14</v>
      </c>
    </row>
    <row r="3" spans="2:3">
      <c r="B3" s="12" t="s">
        <v>1</v>
      </c>
      <c r="C3" s="13">
        <v>8</v>
      </c>
    </row>
    <row r="4" spans="2:3">
      <c r="B4" s="11" t="s">
        <v>2</v>
      </c>
      <c r="C4" s="3">
        <v>557</v>
      </c>
    </row>
    <row r="5" spans="2:3">
      <c r="B5" s="11" t="s">
        <v>3</v>
      </c>
      <c r="C5" s="3">
        <v>194.5</v>
      </c>
    </row>
    <row r="6" spans="2:3">
      <c r="B6" s="11" t="s">
        <v>4</v>
      </c>
      <c r="C6" s="2">
        <f>SUM(C4:C5)</f>
        <v>751.5</v>
      </c>
    </row>
    <row r="7" spans="2:3">
      <c r="B7" s="14" t="s">
        <v>18</v>
      </c>
      <c r="C7" s="5">
        <v>41064.86</v>
      </c>
    </row>
    <row r="8" spans="2:3">
      <c r="B8" s="14" t="s">
        <v>19</v>
      </c>
      <c r="C8" s="6">
        <v>2453.91</v>
      </c>
    </row>
    <row r="9" spans="2:3">
      <c r="B9" s="16" t="s">
        <v>20</v>
      </c>
      <c r="C9" s="6">
        <f>SUM(C7:C8)</f>
        <v>43518.770000000004</v>
      </c>
    </row>
    <row r="10" spans="2:3">
      <c r="B10" s="17" t="s">
        <v>21</v>
      </c>
      <c r="C10" s="5">
        <v>74244.61</v>
      </c>
    </row>
    <row r="11" spans="2:3">
      <c r="B11" s="17" t="s">
        <v>22</v>
      </c>
      <c r="C11" s="4">
        <v>25736.84</v>
      </c>
    </row>
    <row r="12" spans="2:3">
      <c r="B12" s="19" t="s">
        <v>23</v>
      </c>
      <c r="C12" s="4">
        <f>C10+C11</f>
        <v>99981.45</v>
      </c>
    </row>
    <row r="13" spans="2:3">
      <c r="B13" s="17" t="s">
        <v>24</v>
      </c>
      <c r="C13" s="5">
        <v>66186.490000000005</v>
      </c>
    </row>
    <row r="14" spans="2:3">
      <c r="B14" s="17" t="s">
        <v>25</v>
      </c>
      <c r="C14" s="4">
        <v>23570.99</v>
      </c>
    </row>
    <row r="15" spans="2:3">
      <c r="B15" s="19" t="s">
        <v>26</v>
      </c>
      <c r="C15" s="5">
        <f>C13+C14</f>
        <v>89757.48000000001</v>
      </c>
    </row>
    <row r="16" spans="2:3">
      <c r="B16" s="14" t="s">
        <v>27</v>
      </c>
      <c r="C16" s="5">
        <v>49122.98</v>
      </c>
    </row>
    <row r="17" spans="2:3">
      <c r="B17" s="14" t="s">
        <v>28</v>
      </c>
      <c r="C17" s="6">
        <v>4619.76</v>
      </c>
    </row>
    <row r="18" spans="2:3">
      <c r="B18" s="16" t="s">
        <v>29</v>
      </c>
      <c r="C18" s="6">
        <f>SUM(C16:C17)</f>
        <v>53742.740000000005</v>
      </c>
    </row>
    <row r="19" spans="2:3" ht="15.75">
      <c r="B19" s="20" t="s">
        <v>5</v>
      </c>
      <c r="C19" s="15"/>
    </row>
    <row r="20" spans="2:3" ht="15.75">
      <c r="B20" s="21" t="s">
        <v>30</v>
      </c>
      <c r="C20" s="5">
        <v>24791.040000000001</v>
      </c>
    </row>
    <row r="21" spans="2:3" ht="15.75">
      <c r="B21" s="21" t="s">
        <v>31</v>
      </c>
      <c r="C21" s="5"/>
    </row>
    <row r="22" spans="2:3" ht="15.75">
      <c r="B22" s="21" t="s">
        <v>6</v>
      </c>
      <c r="C22" s="7">
        <f>24.5680319*C6</f>
        <v>18462.875972850001</v>
      </c>
    </row>
    <row r="23" spans="2:3" ht="15.75">
      <c r="B23" s="21" t="s">
        <v>7</v>
      </c>
      <c r="C23" s="7">
        <f>11.41630614*C6</f>
        <v>8579.3540642099997</v>
      </c>
    </row>
    <row r="24" spans="2:3" ht="15.75">
      <c r="B24" s="21" t="s">
        <v>8</v>
      </c>
      <c r="C24" s="5">
        <v>4995.1400000000003</v>
      </c>
    </row>
    <row r="25" spans="2:3" ht="15.75">
      <c r="B25" s="22" t="s">
        <v>9</v>
      </c>
      <c r="C25" s="7">
        <v>934.58042248499999</v>
      </c>
    </row>
    <row r="26" spans="2:3" ht="15.75">
      <c r="B26" s="22" t="s">
        <v>10</v>
      </c>
      <c r="C26" s="8">
        <f>3.447602*C6</f>
        <v>2590.872903</v>
      </c>
    </row>
    <row r="27" spans="2:3" ht="15.75">
      <c r="B27" s="21" t="s">
        <v>11</v>
      </c>
      <c r="C27" s="7">
        <f>2.08934144*C6</f>
        <v>1570.14009216</v>
      </c>
    </row>
    <row r="28" spans="2:3" ht="15.75">
      <c r="B28" s="22" t="s">
        <v>12</v>
      </c>
      <c r="C28" s="8">
        <f>30.33900449*C6</f>
        <v>22799.761874234999</v>
      </c>
    </row>
    <row r="29" spans="2:3" ht="15.75">
      <c r="B29" s="22" t="s">
        <v>32</v>
      </c>
      <c r="C29" s="4">
        <v>2651.77</v>
      </c>
    </row>
    <row r="30" spans="2:3" ht="15.75">
      <c r="B30" s="22" t="s">
        <v>33</v>
      </c>
      <c r="C30" s="4">
        <v>13850.15</v>
      </c>
    </row>
    <row r="31" spans="2:3" ht="15.75">
      <c r="B31" s="23" t="s">
        <v>13</v>
      </c>
      <c r="C31" s="7">
        <f>SUM(C20:C30)</f>
        <v>101225.68532894</v>
      </c>
    </row>
    <row r="32" spans="2:3" ht="15.75">
      <c r="B32" s="24" t="s">
        <v>34</v>
      </c>
      <c r="C32" s="7">
        <f>C15-C31</f>
        <v>-11468.205328939992</v>
      </c>
    </row>
    <row r="33" spans="2:3">
      <c r="B33" s="25"/>
      <c r="C33" s="26"/>
    </row>
    <row r="34" spans="2:3" ht="15.75">
      <c r="B34" s="27" t="s">
        <v>35</v>
      </c>
      <c r="C34" s="26"/>
    </row>
    <row r="35" spans="2:3" ht="15.75">
      <c r="B35" s="27" t="s">
        <v>36</v>
      </c>
      <c r="C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цв2</vt:lpstr>
      <vt:lpstr>цв4</vt:lpstr>
      <vt:lpstr>цв6</vt:lpstr>
      <vt:lpstr>цв5</vt:lpstr>
      <vt:lpstr>цв5а</vt:lpstr>
      <vt:lpstr>цв5б</vt:lpstr>
      <vt:lpstr>цв8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2018-03-23T04:33:46Z</dcterms:modified>
</cp:coreProperties>
</file>