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ст2" sheetId="4" r:id="rId1"/>
    <sheet name="ст4" sheetId="5" r:id="rId2"/>
  </sheets>
  <calcPr calcId="125725"/>
</workbook>
</file>

<file path=xl/calcChain.xml><?xml version="1.0" encoding="utf-8"?>
<calcChain xmlns="http://schemas.openxmlformats.org/spreadsheetml/2006/main">
  <c r="C18" i="5"/>
  <c r="C15"/>
  <c r="C12"/>
  <c r="C9"/>
  <c r="C6"/>
  <c r="C27" s="1"/>
  <c r="C18" i="4"/>
  <c r="C15"/>
  <c r="C12"/>
  <c r="C9"/>
  <c r="C6"/>
  <c r="C28" s="1"/>
  <c r="C23" i="5" l="1"/>
  <c r="C22"/>
  <c r="C26"/>
  <c r="C28"/>
  <c r="C23" i="4"/>
  <c r="C27"/>
  <c r="C22"/>
  <c r="C31" s="1"/>
  <c r="C32" s="1"/>
  <c r="C26"/>
  <c r="C31" i="5" l="1"/>
  <c r="C32" s="1"/>
</calcChain>
</file>

<file path=xl/sharedStrings.xml><?xml version="1.0" encoding="utf-8"?>
<sst xmlns="http://schemas.openxmlformats.org/spreadsheetml/2006/main" count="70" uniqueCount="35">
  <si>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</si>
  <si>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</si>
  <si>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</si>
  <si>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</si>
  <si>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</si>
  <si>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</si>
  <si>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</si>
  <si>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</si>
  <si>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</si>
  <si>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</si>
  <si>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</si>
  <si>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</si>
  <si>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</si>
  <si>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</si>
  <si>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>Стадионная</t>
  </si>
  <si>
    <t xml:space="preserve">        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</si>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</sst>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0" fontId="2" fillId="0" borderId="1">
      <alignment horizontal="center"/>
    </xf>
    <xf numFmtId="0" fontId="4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4" fillId="0" borderId="0"/>
    <xf numFmtId="0" fontId="2" fillId="0" borderId="0">
      <alignment horizontal="right" vertical="top" wrapText="1"/>
    </xf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1">
      <alignment horizontal="center" wrapText="1"/>
    </xf>
    <xf numFmtId="0" fontId="4" fillId="0" borderId="0">
      <alignment vertical="top"/>
    </xf>
    <xf numFmtId="0" fontId="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4" fillId="0" borderId="0"/>
    <xf numFmtId="0" fontId="2" fillId="0" borderId="1">
      <alignment horizontal="center" wrapText="1"/>
    </xf>
    <xf numFmtId="0" fontId="4" fillId="0" borderId="0"/>
    <xf numFmtId="0" fontId="2" fillId="0" borderId="0">
      <alignment horizontal="center"/>
    </xf>
    <xf numFmtId="0" fontId="2" fillId="0" borderId="0">
      <alignment horizontal="left" vertical="top"/>
    </xf>
    <xf numFmtId="0" fontId="4" fillId="0" borderId="0"/>
    <xf numFmtId="0" fontId="2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/>
    <xf numFmtId="0" fontId="7" fillId="0" borderId="1" xfId="0" applyFont="1" applyBorder="1" applyAlignment="1"/>
    <xf numFmtId="0" fontId="7" fillId="3" borderId="1" xfId="0" applyFont="1" applyFill="1" applyBorder="1" applyAlignment="1"/>
    <xf numFmtId="0" fontId="7" fillId="2" borderId="1" xfId="0" applyFont="1" applyFill="1" applyBorder="1" applyAlignment="1"/>
    <xf numFmtId="2" fontId="7" fillId="2" borderId="1" xfId="6" applyNumberFormat="1" applyFont="1" applyFill="1" applyBorder="1" applyAlignment="1">
      <alignment vertical="top" wrapText="1"/>
    </xf>
    <xf numFmtId="2" fontId="7" fillId="0" borderId="1" xfId="0" applyNumberFormat="1" applyFont="1" applyBorder="1" applyAlignment="1">
      <alignment horizontal="right"/>
    </xf>
    <xf numFmtId="0" fontId="9" fillId="3" borderId="0" xfId="0" applyFont="1" applyFill="1" applyBorder="1" applyAlignment="1">
      <alignment horizontal="center" wrapText="1"/>
    </xf>
    <xf numFmtId="0" fontId="6" fillId="0" borderId="0" xfId="0" applyFont="1" applyBorder="1" applyAlignment="1"/>
    <xf numFmtId="0" fontId="8" fillId="0" borderId="0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8" fillId="3" borderId="1" xfId="0" applyFont="1" applyFill="1" applyBorder="1" applyAlignment="1">
      <alignment horizontal="left"/>
    </xf>
    <xf numFmtId="0" fontId="12" fillId="2" borderId="1" xfId="0" applyFont="1" applyFill="1" applyBorder="1" applyAlignment="1"/>
    <xf numFmtId="0" fontId="10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3" fillId="3" borderId="1" xfId="0" applyFont="1" applyFill="1" applyBorder="1" applyAlignment="1"/>
    <xf numFmtId="0" fontId="9" fillId="3" borderId="4" xfId="0" applyFont="1" applyFill="1" applyBorder="1" applyAlignment="1"/>
    <xf numFmtId="0" fontId="14" fillId="3" borderId="4" xfId="0" applyFont="1" applyFill="1" applyBorder="1" applyAlignment="1"/>
    <xf numFmtId="0" fontId="13" fillId="3" borderId="5" xfId="0" applyFont="1" applyFill="1" applyBorder="1" applyAlignment="1"/>
    <xf numFmtId="2" fontId="14" fillId="3" borderId="1" xfId="0" applyNumberFormat="1" applyFont="1" applyFill="1" applyBorder="1" applyAlignment="1"/>
    <xf numFmtId="0" fontId="3" fillId="0" borderId="0" xfId="32" applyAlignment="1"/>
    <xf numFmtId="0" fontId="6" fillId="0" borderId="0" xfId="0" applyFont="1" applyAlignment="1"/>
    <xf numFmtId="0" fontId="9" fillId="0" borderId="0" xfId="32" applyFont="1" applyAlignment="1"/>
  </cellXfs>
  <cellStyles count="33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Обычный 2" xfId="17"/>
    <cellStyle name="Обычный 3" xfId="18"/>
    <cellStyle name="Обычный 4" xfId="19"/>
    <cellStyle name="Обычный 5" xfId="20"/>
    <cellStyle name="Обычный 5 2" xfId="31"/>
    <cellStyle name="Обычный 6" xfId="32"/>
    <cellStyle name="Параметр" xfId="21"/>
    <cellStyle name="ПеременныеСметы" xfId="22"/>
    <cellStyle name="РесСмета" xfId="23"/>
    <cellStyle name="СводВедРес" xfId="24"/>
    <cellStyle name="СводкаСтоимРаб" xfId="25"/>
    <cellStyle name="СводРасч" xfId="26"/>
    <cellStyle name="Титул" xfId="27"/>
    <cellStyle name="Хвост" xfId="28"/>
    <cellStyle name="Ценник" xfId="29"/>
    <cellStyle name="Экспертиза" xfId="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15</v>
      </c>
      <c r="C1" s="10">
        <v>113</v>
      </c>
    </row>
    <row r="2" spans="2:3" ht="18" customHeight="1">
      <c r="B2" s="11" t="s">
        <v>0</v>
      </c>
      <c r="C2" s="1" t="s">
        <v>14</v>
      </c>
    </row>
    <row r="3" spans="2:3" ht="17.25" customHeight="1">
      <c r="B3" s="12" t="s">
        <v>1</v>
      </c>
      <c r="C3" s="13">
        <v>2</v>
      </c>
    </row>
    <row r="4" spans="2:3">
      <c r="B4" s="11" t="s">
        <v>2</v>
      </c>
      <c r="C4" s="2">
        <v>4429.1000000000004</v>
      </c>
    </row>
    <row r="5" spans="2:3">
      <c r="B5" s="11" t="s">
        <v>3</v>
      </c>
      <c r="C5" s="2">
        <v>156.6</v>
      </c>
    </row>
    <row r="6" spans="2:3">
      <c r="B6" s="11" t="s">
        <v>4</v>
      </c>
      <c r="C6" s="8">
        <f>SUM(C4:C5)</f>
        <v>4585.7000000000007</v>
      </c>
    </row>
    <row r="7" spans="2:3">
      <c r="B7" s="14" t="s">
        <v>16</v>
      </c>
      <c r="C7" s="5">
        <v>206840.57</v>
      </c>
    </row>
    <row r="8" spans="2:3">
      <c r="B8" s="14" t="s">
        <v>17</v>
      </c>
      <c r="C8" s="6">
        <v>454.05</v>
      </c>
    </row>
    <row r="9" spans="2:3">
      <c r="B9" s="16" t="s">
        <v>18</v>
      </c>
      <c r="C9" s="6">
        <f>SUM(C7:C8)</f>
        <v>207294.62</v>
      </c>
    </row>
    <row r="10" spans="2:3">
      <c r="B10" s="17" t="s">
        <v>19</v>
      </c>
      <c r="C10" s="5">
        <v>575248.56999999995</v>
      </c>
    </row>
    <row r="11" spans="2:3">
      <c r="B11" s="17" t="s">
        <v>20</v>
      </c>
      <c r="C11" s="4">
        <v>9689.2800000000007</v>
      </c>
    </row>
    <row r="12" spans="2:3">
      <c r="B12" s="18" t="s">
        <v>21</v>
      </c>
      <c r="C12" s="4">
        <f>C10+C11</f>
        <v>584937.85</v>
      </c>
    </row>
    <row r="13" spans="2:3">
      <c r="B13" s="17" t="s">
        <v>22</v>
      </c>
      <c r="C13" s="5">
        <v>506918.55</v>
      </c>
    </row>
    <row r="14" spans="2:3">
      <c r="B14" s="17" t="s">
        <v>23</v>
      </c>
      <c r="C14" s="4">
        <v>9664.98</v>
      </c>
    </row>
    <row r="15" spans="2:3">
      <c r="B15" s="18" t="s">
        <v>24</v>
      </c>
      <c r="C15" s="5">
        <f>C13+C14</f>
        <v>516583.52999999997</v>
      </c>
    </row>
    <row r="16" spans="2:3">
      <c r="B16" s="14" t="s">
        <v>25</v>
      </c>
      <c r="C16" s="5">
        <v>275170.59000000003</v>
      </c>
    </row>
    <row r="17" spans="2:3">
      <c r="B17" s="14" t="s">
        <v>26</v>
      </c>
      <c r="C17" s="6">
        <v>478.35</v>
      </c>
    </row>
    <row r="18" spans="2:3">
      <c r="B18" s="16" t="s">
        <v>27</v>
      </c>
      <c r="C18" s="6">
        <f>SUM(C16:C17)</f>
        <v>275648.94</v>
      </c>
    </row>
    <row r="19" spans="2:3" ht="15.75">
      <c r="B19" s="19" t="s">
        <v>5</v>
      </c>
      <c r="C19" s="15"/>
    </row>
    <row r="20" spans="2:3" ht="15.75">
      <c r="B20" s="20" t="s">
        <v>28</v>
      </c>
      <c r="C20" s="5">
        <v>92786.76</v>
      </c>
    </row>
    <row r="21" spans="2:3" ht="15.75">
      <c r="B21" s="20" t="s">
        <v>29</v>
      </c>
      <c r="C21" s="5">
        <v>19759.23</v>
      </c>
    </row>
    <row r="22" spans="2:3" ht="15.75">
      <c r="B22" s="20" t="s">
        <v>6</v>
      </c>
      <c r="C22" s="3">
        <f>24.5680319*C6</f>
        <v>112661.62388383002</v>
      </c>
    </row>
    <row r="23" spans="2:3" ht="15.75">
      <c r="B23" s="20" t="s">
        <v>7</v>
      </c>
      <c r="C23" s="3">
        <f>11.41630614*C6</f>
        <v>52351.755066198006</v>
      </c>
    </row>
    <row r="24" spans="2:3" ht="15.75">
      <c r="B24" s="20" t="s">
        <v>8</v>
      </c>
      <c r="C24" s="5">
        <v>23459.71</v>
      </c>
    </row>
    <row r="25" spans="2:3" ht="15.75">
      <c r="B25" s="21" t="s">
        <v>9</v>
      </c>
      <c r="C25" s="3">
        <v>13480.968188143001</v>
      </c>
    </row>
    <row r="26" spans="2:3" ht="15.75">
      <c r="B26" s="21" t="s">
        <v>10</v>
      </c>
      <c r="C26" s="7">
        <f>3.447602*C6</f>
        <v>15809.668491400002</v>
      </c>
    </row>
    <row r="27" spans="2:3" ht="15.75">
      <c r="B27" s="20" t="s">
        <v>11</v>
      </c>
      <c r="C27" s="3">
        <f>2.08934144*C6</f>
        <v>9581.0930414080012</v>
      </c>
    </row>
    <row r="28" spans="2:3" ht="15.75">
      <c r="B28" s="21" t="s">
        <v>12</v>
      </c>
      <c r="C28" s="7">
        <f>30.33900449*C6</f>
        <v>139125.57288979302</v>
      </c>
    </row>
    <row r="29" spans="2:3" ht="15.75">
      <c r="B29" s="21" t="s">
        <v>30</v>
      </c>
      <c r="C29" s="4">
        <v>17830.75</v>
      </c>
    </row>
    <row r="30" spans="2:3" ht="15.75">
      <c r="B30" s="21" t="s">
        <v>31</v>
      </c>
      <c r="C30" s="4">
        <v>25418.7</v>
      </c>
    </row>
    <row r="31" spans="2:3" ht="15.75">
      <c r="B31" s="22" t="s">
        <v>13</v>
      </c>
      <c r="C31" s="3">
        <f>SUM(C20:C30)</f>
        <v>522265.83156077209</v>
      </c>
    </row>
    <row r="32" spans="2:3" ht="15.75">
      <c r="B32" s="23" t="s">
        <v>32</v>
      </c>
      <c r="C32" s="3">
        <f>C15-C31</f>
        <v>-5682.3015607721172</v>
      </c>
    </row>
    <row r="33" spans="2:3">
      <c r="B33" s="24"/>
      <c r="C33" s="25"/>
    </row>
    <row r="34" spans="2:3" ht="15.75">
      <c r="B34" s="26" t="s">
        <v>33</v>
      </c>
      <c r="C34" s="25"/>
    </row>
    <row r="35" spans="2:3" ht="15.75">
      <c r="B35" s="26" t="s">
        <v>34</v>
      </c>
      <c r="C35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tabSelected="1" topLeftCell="A16" workbookViewId="0">
      <selection activeCell="E30" sqref="E30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15</v>
      </c>
      <c r="C1" s="10">
        <v>114</v>
      </c>
    </row>
    <row r="2" spans="2:3" ht="30.75" customHeight="1">
      <c r="B2" s="11" t="s">
        <v>0</v>
      </c>
      <c r="C2" s="1" t="s">
        <v>14</v>
      </c>
    </row>
    <row r="3" spans="2:3">
      <c r="B3" s="12" t="s">
        <v>1</v>
      </c>
      <c r="C3" s="13">
        <v>4</v>
      </c>
    </row>
    <row r="4" spans="2:3">
      <c r="B4" s="11" t="s">
        <v>2</v>
      </c>
      <c r="C4" s="2">
        <v>4543.8999999999996</v>
      </c>
    </row>
    <row r="5" spans="2:3">
      <c r="B5" s="11" t="s">
        <v>3</v>
      </c>
      <c r="C5" s="2">
        <v>73.8</v>
      </c>
    </row>
    <row r="6" spans="2:3">
      <c r="B6" s="11" t="s">
        <v>4</v>
      </c>
      <c r="C6" s="8">
        <f>SUM(C4:C5)</f>
        <v>4617.7</v>
      </c>
    </row>
    <row r="7" spans="2:3">
      <c r="B7" s="14" t="s">
        <v>16</v>
      </c>
      <c r="C7" s="5">
        <v>155846.20000000001</v>
      </c>
    </row>
    <row r="8" spans="2:3">
      <c r="B8" s="14" t="s">
        <v>17</v>
      </c>
      <c r="C8" s="6">
        <v>2123.9499999999998</v>
      </c>
    </row>
    <row r="9" spans="2:3">
      <c r="B9" s="16" t="s">
        <v>18</v>
      </c>
      <c r="C9" s="6">
        <f>SUM(C7:C8)</f>
        <v>157970.15000000002</v>
      </c>
    </row>
    <row r="10" spans="2:3">
      <c r="B10" s="17" t="s">
        <v>19</v>
      </c>
      <c r="C10" s="5">
        <v>588610.75</v>
      </c>
    </row>
    <row r="11" spans="2:3">
      <c r="B11" s="17" t="s">
        <v>20</v>
      </c>
      <c r="C11" s="4">
        <v>9441.91</v>
      </c>
    </row>
    <row r="12" spans="2:3">
      <c r="B12" s="18" t="s">
        <v>21</v>
      </c>
      <c r="C12" s="4">
        <f>C10+C11</f>
        <v>598052.66</v>
      </c>
    </row>
    <row r="13" spans="2:3">
      <c r="B13" s="17" t="s">
        <v>22</v>
      </c>
      <c r="C13" s="5">
        <v>564244.91</v>
      </c>
    </row>
    <row r="14" spans="2:3">
      <c r="B14" s="17" t="s">
        <v>23</v>
      </c>
      <c r="C14" s="4">
        <v>3133.8</v>
      </c>
    </row>
    <row r="15" spans="2:3">
      <c r="B15" s="18" t="s">
        <v>24</v>
      </c>
      <c r="C15" s="5">
        <f>C13+C14</f>
        <v>567378.71000000008</v>
      </c>
    </row>
    <row r="16" spans="2:3">
      <c r="B16" s="14" t="s">
        <v>25</v>
      </c>
      <c r="C16" s="5">
        <v>180212.04</v>
      </c>
    </row>
    <row r="17" spans="2:3">
      <c r="B17" s="14" t="s">
        <v>26</v>
      </c>
      <c r="C17" s="6">
        <v>8432.06</v>
      </c>
    </row>
    <row r="18" spans="2:3">
      <c r="B18" s="16" t="s">
        <v>27</v>
      </c>
      <c r="C18" s="6">
        <f>SUM(C16:C17)</f>
        <v>188644.1</v>
      </c>
    </row>
    <row r="19" spans="2:3" ht="15.75">
      <c r="B19" s="19" t="s">
        <v>5</v>
      </c>
      <c r="C19" s="15"/>
    </row>
    <row r="20" spans="2:3" ht="15.75">
      <c r="B20" s="20" t="s">
        <v>28</v>
      </c>
      <c r="C20" s="5">
        <v>118069.02</v>
      </c>
    </row>
    <row r="21" spans="2:3" ht="15.75">
      <c r="B21" s="20" t="s">
        <v>29</v>
      </c>
      <c r="C21" s="5">
        <v>71506.320000000007</v>
      </c>
    </row>
    <row r="22" spans="2:3" ht="15.75">
      <c r="B22" s="20" t="s">
        <v>6</v>
      </c>
      <c r="C22" s="3">
        <f>24.5680319*C6</f>
        <v>113447.80090463</v>
      </c>
    </row>
    <row r="23" spans="2:3" ht="15.75">
      <c r="B23" s="20" t="s">
        <v>7</v>
      </c>
      <c r="C23" s="3">
        <f>11.41630614*C6</f>
        <v>52717.076862677997</v>
      </c>
    </row>
    <row r="24" spans="2:3" ht="15.75">
      <c r="B24" s="20" t="s">
        <v>8</v>
      </c>
      <c r="C24" s="5">
        <v>23459.71</v>
      </c>
    </row>
    <row r="25" spans="2:3" ht="15.75">
      <c r="B25" s="21" t="s">
        <v>9</v>
      </c>
      <c r="C25" s="3">
        <v>38269.264027823003</v>
      </c>
    </row>
    <row r="26" spans="2:3" ht="15.75">
      <c r="B26" s="21" t="s">
        <v>10</v>
      </c>
      <c r="C26" s="7">
        <f>3.447602*C6</f>
        <v>15919.991755399999</v>
      </c>
    </row>
    <row r="27" spans="2:3" ht="15.75">
      <c r="B27" s="20" t="s">
        <v>11</v>
      </c>
      <c r="C27" s="3">
        <f>2.08934144*C6</f>
        <v>9647.9519674879994</v>
      </c>
    </row>
    <row r="28" spans="2:3" ht="15.75">
      <c r="B28" s="21" t="s">
        <v>12</v>
      </c>
      <c r="C28" s="7">
        <f>30.33900449*C6</f>
        <v>140096.42103347299</v>
      </c>
    </row>
    <row r="29" spans="2:3" ht="15.75">
      <c r="B29" s="21" t="s">
        <v>30</v>
      </c>
      <c r="C29" s="4">
        <v>17830.75</v>
      </c>
    </row>
    <row r="30" spans="2:3" ht="15.75">
      <c r="B30" s="21" t="s">
        <v>31</v>
      </c>
      <c r="C30" s="4">
        <v>93601.81</v>
      </c>
    </row>
    <row r="31" spans="2:3" ht="15.75">
      <c r="B31" s="22" t="s">
        <v>13</v>
      </c>
      <c r="C31" s="3">
        <f>SUM(C20:C30)</f>
        <v>694566.11655149213</v>
      </c>
    </row>
    <row r="32" spans="2:3" ht="15.75">
      <c r="B32" s="23" t="s">
        <v>32</v>
      </c>
      <c r="C32" s="3">
        <f>C15-C31</f>
        <v>-127187.40655149205</v>
      </c>
    </row>
    <row r="33" spans="2:3">
      <c r="B33" s="24"/>
      <c r="C33" s="25"/>
    </row>
    <row r="34" spans="2:3" ht="15.75">
      <c r="B34" s="26" t="s">
        <v>33</v>
      </c>
      <c r="C34" s="25"/>
    </row>
    <row r="35" spans="2:3" ht="15.75">
      <c r="B35" s="26" t="s">
        <v>34</v>
      </c>
      <c r="C35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ст2</vt:lpstr>
      <vt:lpstr>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2018-03-23T04:23:09Z</dcterms:modified>
</cp:coreProperties>
</file>