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8"/>
  </bookViews>
  <sheets>
    <sheet name="пуш1" sheetId="2" r:id="rId1"/>
    <sheet name="пуш2а" sheetId="3" r:id="rId2"/>
    <sheet name="пуш3" sheetId="4" r:id="rId3"/>
    <sheet name="пуш4а" sheetId="5" r:id="rId4"/>
    <sheet name="пуш5" sheetId="6" r:id="rId5"/>
    <sheet name="пуш6а" sheetId="7" r:id="rId6"/>
    <sheet name="пуш10а" sheetId="8" r:id="rId7"/>
    <sheet name="пуш12а" sheetId="9" r:id="rId8"/>
    <sheet name="пуш12" sheetId="10" r:id="rId9"/>
  </sheets>
  <calcPr calcId="125725"/>
</workbook>
</file>

<file path=xl/calcChain.xml><?xml version="1.0" encoding="utf-8"?>
<calcChain xmlns="http://schemas.openxmlformats.org/spreadsheetml/2006/main">
  <c r="C18" i="10"/>
  <c r="C15"/>
  <c r="C12"/>
  <c r="C9"/>
  <c r="C6"/>
  <c r="C28" s="1"/>
  <c r="C18" i="9"/>
  <c r="C15"/>
  <c r="C12"/>
  <c r="C9"/>
  <c r="C6"/>
  <c r="C27" s="1"/>
  <c r="C18" i="8"/>
  <c r="C15"/>
  <c r="C12"/>
  <c r="C9"/>
  <c r="C6"/>
  <c r="C28" s="1"/>
  <c r="C18" i="7"/>
  <c r="C15"/>
  <c r="C12"/>
  <c r="C9"/>
  <c r="C6"/>
  <c r="C28" s="1"/>
  <c r="C28" i="6"/>
  <c r="C26"/>
  <c r="C22"/>
  <c r="C18"/>
  <c r="C15"/>
  <c r="C12"/>
  <c r="C9"/>
  <c r="C6"/>
  <c r="C27" s="1"/>
  <c r="C18" i="5"/>
  <c r="C15"/>
  <c r="C12"/>
  <c r="C9"/>
  <c r="C6"/>
  <c r="C28" s="1"/>
  <c r="C18" i="4"/>
  <c r="C15"/>
  <c r="C12"/>
  <c r="C9"/>
  <c r="C6"/>
  <c r="C27" s="1"/>
  <c r="C18" i="3"/>
  <c r="C15"/>
  <c r="C12"/>
  <c r="C9"/>
  <c r="C6"/>
  <c r="C27" s="1"/>
  <c r="C28" i="2"/>
  <c r="C26"/>
  <c r="C22"/>
  <c r="C18"/>
  <c r="C15"/>
  <c r="C12"/>
  <c r="C9"/>
  <c r="C6"/>
  <c r="C27" s="1"/>
  <c r="C23" i="10" l="1"/>
  <c r="C27"/>
  <c r="C22"/>
  <c r="C31" s="1"/>
  <c r="C32" s="1"/>
  <c r="C26"/>
  <c r="C22" i="9"/>
  <c r="C26"/>
  <c r="C28"/>
  <c r="C23"/>
  <c r="C23" i="8"/>
  <c r="C27"/>
  <c r="C22"/>
  <c r="C31" s="1"/>
  <c r="C32" s="1"/>
  <c r="C26"/>
  <c r="C23" i="7"/>
  <c r="C27"/>
  <c r="C22"/>
  <c r="C31" s="1"/>
  <c r="C32" s="1"/>
  <c r="C26"/>
  <c r="C23" i="6"/>
  <c r="C31" s="1"/>
  <c r="C32" s="1"/>
  <c r="C23" i="5"/>
  <c r="C27"/>
  <c r="C22"/>
  <c r="C31" s="1"/>
  <c r="C32" s="1"/>
  <c r="C26"/>
  <c r="C22" i="4"/>
  <c r="C26"/>
  <c r="C28"/>
  <c r="C23"/>
  <c r="C22" i="3"/>
  <c r="C26"/>
  <c r="C28"/>
  <c r="C23"/>
  <c r="C31" i="2"/>
  <c r="C32" s="1"/>
  <c r="C23"/>
  <c r="C31" i="9" l="1"/>
  <c r="C32" s="1"/>
  <c r="C31" i="4"/>
  <c r="C32" s="1"/>
  <c r="C31" i="3"/>
  <c r="C32" s="1"/>
</calcChain>
</file>

<file path=xl/sharedStrings.xml><?xml version="1.0" encoding="utf-8"?>
<sst xmlns="http://schemas.openxmlformats.org/spreadsheetml/2006/main" count="320" uniqueCount="40">
  <si>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</si>
  <si>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</si>
  <si>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</si>
  <si>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</si>
  <si>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</si>
  <si>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</si>
  <si>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</si>
  <si>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</si>
  <si>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</si>
  <si>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</si>
  <si>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</si>
  <si>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</si>
  <si>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</si>
  <si>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</si>
  <si>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Пушкина</t>
  </si>
  <si>
    <t>2а</t>
  </si>
  <si>
    <t>4а</t>
  </si>
  <si>
    <t>6а</t>
  </si>
  <si>
    <t>10а</t>
  </si>
  <si>
    <t>12а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</si>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</sst>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16" sqref="D16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104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</v>
      </c>
    </row>
    <row r="4" spans="2:3">
      <c r="B4" s="11" t="s">
        <v>2</v>
      </c>
      <c r="C4" s="3">
        <v>4366.6000000000004</v>
      </c>
    </row>
    <row r="5" spans="2:3">
      <c r="B5" s="11" t="s">
        <v>3</v>
      </c>
      <c r="C5" s="3">
        <v>40.4</v>
      </c>
    </row>
    <row r="6" spans="2:3">
      <c r="B6" s="11" t="s">
        <v>4</v>
      </c>
      <c r="C6" s="2">
        <f>SUM(C4:C5)</f>
        <v>4407</v>
      </c>
    </row>
    <row r="7" spans="2:3">
      <c r="B7" s="14" t="s">
        <v>21</v>
      </c>
      <c r="C7" s="5">
        <v>149484.44</v>
      </c>
    </row>
    <row r="8" spans="2:3">
      <c r="B8" s="14" t="s">
        <v>22</v>
      </c>
      <c r="C8" s="6">
        <v>1630.28</v>
      </c>
    </row>
    <row r="9" spans="2:3">
      <c r="B9" s="16" t="s">
        <v>23</v>
      </c>
      <c r="C9" s="6">
        <f>SUM(C7:C8)</f>
        <v>151114.72</v>
      </c>
    </row>
    <row r="10" spans="2:3">
      <c r="B10" s="17" t="s">
        <v>24</v>
      </c>
      <c r="C10" s="5">
        <v>582705.53</v>
      </c>
    </row>
    <row r="11" spans="2:3">
      <c r="B11" s="17" t="s">
        <v>25</v>
      </c>
      <c r="C11" s="4">
        <v>5317.59</v>
      </c>
    </row>
    <row r="12" spans="2:3">
      <c r="B12" s="19" t="s">
        <v>26</v>
      </c>
      <c r="C12" s="4">
        <f>C10+C11</f>
        <v>588023.12</v>
      </c>
    </row>
    <row r="13" spans="2:3">
      <c r="B13" s="17" t="s">
        <v>27</v>
      </c>
      <c r="C13" s="5">
        <v>562605.73</v>
      </c>
    </row>
    <row r="14" spans="2:3">
      <c r="B14" s="17" t="s">
        <v>28</v>
      </c>
      <c r="C14" s="4">
        <v>4283.92</v>
      </c>
    </row>
    <row r="15" spans="2:3">
      <c r="B15" s="19" t="s">
        <v>29</v>
      </c>
      <c r="C15" s="5">
        <f>C13+C14</f>
        <v>566889.65</v>
      </c>
    </row>
    <row r="16" spans="2:3">
      <c r="B16" s="14" t="s">
        <v>30</v>
      </c>
      <c r="C16" s="5">
        <v>169584.24</v>
      </c>
    </row>
    <row r="17" spans="2:3">
      <c r="B17" s="14" t="s">
        <v>31</v>
      </c>
      <c r="C17" s="6">
        <v>2663.95</v>
      </c>
    </row>
    <row r="18" spans="2:3">
      <c r="B18" s="16" t="s">
        <v>32</v>
      </c>
      <c r="C18" s="6">
        <f>SUM(C16:C17)</f>
        <v>172248.19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28">
        <v>66804</v>
      </c>
    </row>
    <row r="21" spans="2:3" ht="15.75">
      <c r="B21" s="21" t="s">
        <v>34</v>
      </c>
      <c r="C21" s="28">
        <v>19163</v>
      </c>
    </row>
    <row r="22" spans="2:3" ht="15.75">
      <c r="B22" s="21" t="s">
        <v>6</v>
      </c>
      <c r="C22" s="7">
        <f>24.5680319*C6</f>
        <v>108271.31658330001</v>
      </c>
    </row>
    <row r="23" spans="2:3" ht="15.75">
      <c r="B23" s="21" t="s">
        <v>7</v>
      </c>
      <c r="C23" s="7">
        <f>11.41630614*C6</f>
        <v>50311.661158980001</v>
      </c>
    </row>
    <row r="24" spans="2:3" ht="15.75">
      <c r="B24" s="21" t="s">
        <v>8</v>
      </c>
      <c r="C24" s="5">
        <v>25587.040000000001</v>
      </c>
    </row>
    <row r="25" spans="2:3" ht="15.75">
      <c r="B25" s="22" t="s">
        <v>9</v>
      </c>
      <c r="C25" s="7">
        <v>9016.1332959299998</v>
      </c>
    </row>
    <row r="26" spans="2:3" ht="15.75">
      <c r="B26" s="22" t="s">
        <v>10</v>
      </c>
      <c r="C26" s="8">
        <f>3.447602*C6</f>
        <v>15193.582014</v>
      </c>
    </row>
    <row r="27" spans="2:3" ht="15.75">
      <c r="B27" s="21" t="s">
        <v>11</v>
      </c>
      <c r="C27" s="7">
        <f>2.08934144*C6</f>
        <v>9207.7277260800001</v>
      </c>
    </row>
    <row r="28" spans="2:3" ht="15.75">
      <c r="B28" s="22" t="s">
        <v>12</v>
      </c>
      <c r="C28" s="8">
        <f>30.33900449*C6</f>
        <v>133703.99278743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33732.6</v>
      </c>
    </row>
    <row r="31" spans="2:3" ht="15.75">
      <c r="B31" s="23" t="s">
        <v>13</v>
      </c>
      <c r="C31" s="7">
        <f>SUM(C20:C30)</f>
        <v>488821.80356571992</v>
      </c>
    </row>
    <row r="32" spans="2:3" ht="15.75">
      <c r="B32" s="24" t="s">
        <v>37</v>
      </c>
      <c r="C32" s="7">
        <f>C15-C31</f>
        <v>78067.846434280102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15</v>
      </c>
    </row>
    <row r="4" spans="2:3">
      <c r="B4" s="11" t="s">
        <v>2</v>
      </c>
      <c r="C4" s="3">
        <v>1577.6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1577.6</v>
      </c>
    </row>
    <row r="7" spans="2:3">
      <c r="B7" s="14" t="s">
        <v>21</v>
      </c>
      <c r="C7" s="5">
        <v>49038.18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49038.18</v>
      </c>
    </row>
    <row r="10" spans="2:3">
      <c r="B10" s="17" t="s">
        <v>24</v>
      </c>
      <c r="C10" s="5">
        <v>207128.26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207128.26</v>
      </c>
    </row>
    <row r="13" spans="2:3">
      <c r="B13" s="17" t="s">
        <v>27</v>
      </c>
      <c r="C13" s="5">
        <v>190616.39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190616.39</v>
      </c>
    </row>
    <row r="16" spans="2:3">
      <c r="B16" s="14" t="s">
        <v>30</v>
      </c>
      <c r="C16" s="5">
        <v>65550.05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65550.05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72192.039999999994</v>
      </c>
    </row>
    <row r="21" spans="2:3" ht="15.75">
      <c r="B21" s="21" t="s">
        <v>34</v>
      </c>
      <c r="C21" s="5">
        <v>19812.52</v>
      </c>
    </row>
    <row r="22" spans="2:3" ht="15.75">
      <c r="B22" s="21" t="s">
        <v>6</v>
      </c>
      <c r="C22" s="7">
        <f>24.5680319*C6</f>
        <v>38758.52712544</v>
      </c>
    </row>
    <row r="23" spans="2:3" ht="15.75">
      <c r="B23" s="21" t="s">
        <v>7</v>
      </c>
      <c r="C23" s="7">
        <f>11.41630614*C6</f>
        <v>18010.364566463999</v>
      </c>
    </row>
    <row r="24" spans="2:3" ht="15.75">
      <c r="B24" s="21" t="s">
        <v>8</v>
      </c>
      <c r="C24" s="5">
        <v>8923.23</v>
      </c>
    </row>
    <row r="25" spans="2:3" ht="15.75">
      <c r="B25" s="22" t="s">
        <v>9</v>
      </c>
      <c r="C25" s="7">
        <v>9032.9348962240001</v>
      </c>
    </row>
    <row r="26" spans="2:3" ht="15.75">
      <c r="B26" s="22" t="s">
        <v>10</v>
      </c>
      <c r="C26" s="8">
        <f>3.447602*C6</f>
        <v>5438.936915199999</v>
      </c>
    </row>
    <row r="27" spans="2:3" ht="15.75">
      <c r="B27" s="21" t="s">
        <v>11</v>
      </c>
      <c r="C27" s="7">
        <f>2.08934144*C6</f>
        <v>3296.1450557439998</v>
      </c>
    </row>
    <row r="28" spans="2:3" ht="15.75">
      <c r="B28" s="22" t="s">
        <v>12</v>
      </c>
      <c r="C28" s="8">
        <f>30.33900449*C6</f>
        <v>47862.813483423997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29361.46</v>
      </c>
    </row>
    <row r="31" spans="2:3" ht="15.75">
      <c r="B31" s="23" t="s">
        <v>13</v>
      </c>
      <c r="C31" s="7">
        <f>SUM(C20:C30)</f>
        <v>270519.72204249603</v>
      </c>
    </row>
    <row r="32" spans="2:3" ht="15.75">
      <c r="B32" s="24" t="s">
        <v>37</v>
      </c>
      <c r="C32" s="7">
        <f>C15-C31</f>
        <v>-79903.332042496011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22" sqref="B2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</v>
      </c>
    </row>
    <row r="4" spans="2:3">
      <c r="B4" s="11" t="s">
        <v>2</v>
      </c>
      <c r="C4" s="3">
        <v>2831.5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2831.5</v>
      </c>
    </row>
    <row r="7" spans="2:3">
      <c r="B7" s="14" t="s">
        <v>21</v>
      </c>
      <c r="C7" s="5">
        <v>69925.539999999994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69925.539999999994</v>
      </c>
    </row>
    <row r="10" spans="2:3">
      <c r="B10" s="17" t="s">
        <v>24</v>
      </c>
      <c r="C10" s="5">
        <v>389672.24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389672.24</v>
      </c>
    </row>
    <row r="13" spans="2:3">
      <c r="B13" s="17" t="s">
        <v>27</v>
      </c>
      <c r="C13" s="5">
        <v>386355.78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386355.78</v>
      </c>
    </row>
    <row r="16" spans="2:3">
      <c r="B16" s="14" t="s">
        <v>30</v>
      </c>
      <c r="C16" s="5">
        <v>73242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73242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33793.910000000003</v>
      </c>
    </row>
    <row r="21" spans="2:3" ht="15.75">
      <c r="B21" s="21" t="s">
        <v>34</v>
      </c>
      <c r="C21" s="5">
        <v>10401.629999999999</v>
      </c>
    </row>
    <row r="22" spans="2:3" ht="15.75">
      <c r="B22" s="21" t="s">
        <v>6</v>
      </c>
      <c r="C22" s="7">
        <f>24.5680319*C6</f>
        <v>69564.382324849998</v>
      </c>
    </row>
    <row r="23" spans="2:3" ht="15.75">
      <c r="B23" s="21" t="s">
        <v>7</v>
      </c>
      <c r="C23" s="7">
        <f>11.41630614*C6</f>
        <v>32325.27083541</v>
      </c>
    </row>
    <row r="24" spans="2:3" ht="15.75">
      <c r="B24" s="21" t="s">
        <v>8</v>
      </c>
      <c r="C24" s="5">
        <v>16371.93</v>
      </c>
    </row>
    <row r="25" spans="2:3" ht="15.75">
      <c r="B25" s="22" t="s">
        <v>9</v>
      </c>
      <c r="C25" s="7">
        <v>9885.210001685</v>
      </c>
    </row>
    <row r="26" spans="2:3" ht="15.75">
      <c r="B26" s="22" t="s">
        <v>10</v>
      </c>
      <c r="C26" s="8">
        <f>3.447602*C6</f>
        <v>9761.8850629999997</v>
      </c>
    </row>
    <row r="27" spans="2:3" ht="15.75">
      <c r="B27" s="21" t="s">
        <v>11</v>
      </c>
      <c r="C27" s="7">
        <f>2.08934144*C6</f>
        <v>5915.9702873599999</v>
      </c>
    </row>
    <row r="28" spans="2:3" ht="15.75">
      <c r="B28" s="22" t="s">
        <v>12</v>
      </c>
      <c r="C28" s="8">
        <f>30.33900449*C6</f>
        <v>85904.891213434996</v>
      </c>
    </row>
    <row r="29" spans="2:3" ht="15.75">
      <c r="B29" s="22" t="s">
        <v>35</v>
      </c>
      <c r="C29" s="4">
        <v>33009.729999999996</v>
      </c>
    </row>
    <row r="30" spans="2:3" ht="15.75">
      <c r="B30" s="22" t="s">
        <v>36</v>
      </c>
      <c r="C30" s="4">
        <v>15561.84</v>
      </c>
    </row>
    <row r="31" spans="2:3" ht="15.75">
      <c r="B31" s="23" t="s">
        <v>13</v>
      </c>
      <c r="C31" s="7">
        <f>SUM(C20:C30)</f>
        <v>322496.64972573996</v>
      </c>
    </row>
    <row r="32" spans="2:3" ht="15.75">
      <c r="B32" s="24" t="s">
        <v>37</v>
      </c>
      <c r="C32" s="7">
        <f>C15-C31</f>
        <v>63859.130274260067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16</v>
      </c>
    </row>
    <row r="4" spans="2:3">
      <c r="B4" s="11" t="s">
        <v>2</v>
      </c>
      <c r="C4" s="3">
        <v>1149.7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1149.7</v>
      </c>
    </row>
    <row r="7" spans="2:3">
      <c r="B7" s="14" t="s">
        <v>21</v>
      </c>
      <c r="C7" s="5">
        <v>69450.42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69450.42</v>
      </c>
    </row>
    <row r="10" spans="2:3">
      <c r="B10" s="17" t="s">
        <v>24</v>
      </c>
      <c r="C10" s="5">
        <v>157638.13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157638.13</v>
      </c>
    </row>
    <row r="13" spans="2:3">
      <c r="B13" s="17" t="s">
        <v>27</v>
      </c>
      <c r="C13" s="5">
        <v>143331.67000000001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143331.67000000001</v>
      </c>
    </row>
    <row r="16" spans="2:3">
      <c r="B16" s="14" t="s">
        <v>30</v>
      </c>
      <c r="C16" s="5">
        <v>83756.88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83756.88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28">
        <v>14230</v>
      </c>
    </row>
    <row r="21" spans="2:3" ht="15.75">
      <c r="B21" s="21" t="s">
        <v>34</v>
      </c>
      <c r="C21" s="28">
        <v>78845</v>
      </c>
    </row>
    <row r="22" spans="2:3" ht="15.75">
      <c r="B22" s="21" t="s">
        <v>6</v>
      </c>
      <c r="C22" s="7">
        <f>24.5680319*C6</f>
        <v>28245.866275430002</v>
      </c>
    </row>
    <row r="23" spans="2:3" ht="15.75">
      <c r="B23" s="21" t="s">
        <v>7</v>
      </c>
      <c r="C23" s="7">
        <f>11.41630614*C6</f>
        <v>13125.327169157999</v>
      </c>
    </row>
    <row r="24" spans="2:3" ht="15.75">
      <c r="B24" s="21" t="s">
        <v>8</v>
      </c>
      <c r="C24" s="5">
        <v>10275.07</v>
      </c>
    </row>
    <row r="25" spans="2:3" ht="15.75">
      <c r="B25" s="22" t="s">
        <v>9</v>
      </c>
      <c r="C25" s="7">
        <v>7793.6899025030007</v>
      </c>
    </row>
    <row r="26" spans="2:3" ht="15.75">
      <c r="B26" s="22" t="s">
        <v>10</v>
      </c>
      <c r="C26" s="8">
        <f>3.447602*C6</f>
        <v>3963.7080194</v>
      </c>
    </row>
    <row r="27" spans="2:3" ht="15.75">
      <c r="B27" s="21" t="s">
        <v>11</v>
      </c>
      <c r="C27" s="7">
        <f>2.08934144*C6</f>
        <v>2402.1158535680001</v>
      </c>
    </row>
    <row r="28" spans="2:3" ht="15.75">
      <c r="B28" s="22" t="s">
        <v>12</v>
      </c>
      <c r="C28" s="8">
        <f>30.33900449*C6</f>
        <v>34880.753462152999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31633.74</v>
      </c>
    </row>
    <row r="31" spans="2:3" ht="15.75">
      <c r="B31" s="23" t="s">
        <v>13</v>
      </c>
      <c r="C31" s="7">
        <f>SUM(C20:C30)</f>
        <v>243226.02068221197</v>
      </c>
    </row>
    <row r="32" spans="2:3" ht="15.75">
      <c r="B32" s="24" t="s">
        <v>37</v>
      </c>
      <c r="C32" s="7">
        <f>C15-C31</f>
        <v>-99894.350682211953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5</v>
      </c>
    </row>
    <row r="4" spans="2:3">
      <c r="B4" s="11" t="s">
        <v>2</v>
      </c>
      <c r="C4" s="3">
        <v>4324.7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4324.7</v>
      </c>
    </row>
    <row r="7" spans="2:3">
      <c r="B7" s="14" t="s">
        <v>21</v>
      </c>
      <c r="C7" s="5">
        <v>61952.35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61952.35</v>
      </c>
    </row>
    <row r="10" spans="2:3">
      <c r="B10" s="17" t="s">
        <v>24</v>
      </c>
      <c r="C10" s="5">
        <v>686611.88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686611.88</v>
      </c>
    </row>
    <row r="13" spans="2:3">
      <c r="B13" s="17" t="s">
        <v>27</v>
      </c>
      <c r="C13" s="5">
        <v>653973.76000000001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653973.76000000001</v>
      </c>
    </row>
    <row r="16" spans="2:3">
      <c r="B16" s="14" t="s">
        <v>30</v>
      </c>
      <c r="C16" s="5">
        <v>94590.47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94590.47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108102.88</v>
      </c>
    </row>
    <row r="21" spans="2:3" ht="15.75">
      <c r="B21" s="21" t="s">
        <v>34</v>
      </c>
      <c r="C21" s="5">
        <v>5233.97</v>
      </c>
    </row>
    <row r="22" spans="2:3" ht="15.75">
      <c r="B22" s="21" t="s">
        <v>6</v>
      </c>
      <c r="C22" s="7">
        <f>24.5680319*C6</f>
        <v>106249.36755793</v>
      </c>
    </row>
    <row r="23" spans="2:3" ht="15.75">
      <c r="B23" s="21" t="s">
        <v>7</v>
      </c>
      <c r="C23" s="7">
        <f>11.41630614*C6</f>
        <v>49372.099163657993</v>
      </c>
    </row>
    <row r="24" spans="2:3" ht="15.75">
      <c r="B24" s="21" t="s">
        <v>8</v>
      </c>
      <c r="C24" s="5">
        <v>25587.040000000001</v>
      </c>
    </row>
    <row r="25" spans="2:3" ht="15.75">
      <c r="B25" s="22" t="s">
        <v>9</v>
      </c>
      <c r="C25" s="7">
        <v>6792.4833707529997</v>
      </c>
    </row>
    <row r="26" spans="2:3" ht="15.75">
      <c r="B26" s="22" t="s">
        <v>10</v>
      </c>
      <c r="C26" s="8">
        <f>3.447602*C6</f>
        <v>14909.844369399998</v>
      </c>
    </row>
    <row r="27" spans="2:3" ht="15.75">
      <c r="B27" s="21" t="s">
        <v>11</v>
      </c>
      <c r="C27" s="7">
        <f>2.08934144*C6</f>
        <v>9035.774925568001</v>
      </c>
    </row>
    <row r="28" spans="2:3" ht="15.75">
      <c r="B28" s="22" t="s">
        <v>12</v>
      </c>
      <c r="C28" s="8">
        <f>30.33900449*C6</f>
        <v>131207.092717903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31697.3</v>
      </c>
    </row>
    <row r="31" spans="2:3" ht="15.75">
      <c r="B31" s="23" t="s">
        <v>13</v>
      </c>
      <c r="C31" s="7">
        <f>SUM(C20:C30)</f>
        <v>506018.60210521199</v>
      </c>
    </row>
    <row r="32" spans="2:3" ht="15.75">
      <c r="B32" s="24" t="s">
        <v>37</v>
      </c>
      <c r="C32" s="7">
        <f>C15-C31</f>
        <v>147955.15789478802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23" sqref="B23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109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17</v>
      </c>
    </row>
    <row r="4" spans="2:3">
      <c r="B4" s="11" t="s">
        <v>2</v>
      </c>
      <c r="C4" s="3">
        <v>1157.7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1157.7</v>
      </c>
    </row>
    <row r="7" spans="2:3">
      <c r="B7" s="14" t="s">
        <v>21</v>
      </c>
      <c r="C7" s="5">
        <v>41217.79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41217.79</v>
      </c>
    </row>
    <row r="10" spans="2:3">
      <c r="B10" s="17" t="s">
        <v>24</v>
      </c>
      <c r="C10" s="5">
        <v>158673.57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158673.57</v>
      </c>
    </row>
    <row r="13" spans="2:3">
      <c r="B13" s="17" t="s">
        <v>27</v>
      </c>
      <c r="C13" s="5">
        <v>157139.6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157139.6</v>
      </c>
    </row>
    <row r="16" spans="2:3">
      <c r="B16" s="14" t="s">
        <v>30</v>
      </c>
      <c r="C16" s="5">
        <v>42751.76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42751.76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31126.81</v>
      </c>
    </row>
    <row r="21" spans="2:3" ht="15.75">
      <c r="B21" s="21" t="s">
        <v>34</v>
      </c>
      <c r="C21" s="5">
        <v>72847.460000000006</v>
      </c>
    </row>
    <row r="22" spans="2:3" ht="15.75">
      <c r="B22" s="21" t="s">
        <v>6</v>
      </c>
      <c r="C22" s="7">
        <f>24.5680319*C6</f>
        <v>28442.410530630001</v>
      </c>
    </row>
    <row r="23" spans="2:3" ht="15.75">
      <c r="B23" s="21" t="s">
        <v>7</v>
      </c>
      <c r="C23" s="7">
        <f>11.41630614*C6</f>
        <v>13216.657618278001</v>
      </c>
    </row>
    <row r="24" spans="2:3" ht="15.75">
      <c r="B24" s="21" t="s">
        <v>8</v>
      </c>
      <c r="C24" s="5">
        <v>10275.07</v>
      </c>
    </row>
    <row r="25" spans="2:3" ht="15.75">
      <c r="B25" s="22" t="s">
        <v>9</v>
      </c>
      <c r="C25" s="7">
        <v>5682.3388624230001</v>
      </c>
    </row>
    <row r="26" spans="2:3" ht="15.75">
      <c r="B26" s="22" t="s">
        <v>10</v>
      </c>
      <c r="C26" s="8">
        <f>3.447602*C6</f>
        <v>3991.2888354000002</v>
      </c>
    </row>
    <row r="27" spans="2:3" ht="15.75">
      <c r="B27" s="21" t="s">
        <v>11</v>
      </c>
      <c r="C27" s="7">
        <f>2.08934144*C6</f>
        <v>2418.8305850880001</v>
      </c>
    </row>
    <row r="28" spans="2:3" ht="15.75">
      <c r="B28" s="22" t="s">
        <v>12</v>
      </c>
      <c r="C28" s="8">
        <f>30.33900449*C6</f>
        <v>35123.465498073005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31750.59</v>
      </c>
    </row>
    <row r="31" spans="2:3" ht="15.75">
      <c r="B31" s="23" t="s">
        <v>13</v>
      </c>
      <c r="C31" s="7">
        <f>SUM(C20:C30)</f>
        <v>252705.67192989198</v>
      </c>
    </row>
    <row r="32" spans="2:3" ht="15.75">
      <c r="B32" s="24" t="s">
        <v>37</v>
      </c>
      <c r="C32" s="7">
        <f>C15-C31</f>
        <v>-95566.071929891972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2" sqref="B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110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18</v>
      </c>
    </row>
    <row r="4" spans="2:3">
      <c r="B4" s="11" t="s">
        <v>2</v>
      </c>
      <c r="C4" s="3">
        <v>1146.9000000000001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1146.9000000000001</v>
      </c>
    </row>
    <row r="7" spans="2:3">
      <c r="B7" s="14" t="s">
        <v>21</v>
      </c>
      <c r="C7" s="5">
        <v>79484.179999999993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79484.179999999993</v>
      </c>
    </row>
    <row r="10" spans="2:3">
      <c r="B10" s="17" t="s">
        <v>24</v>
      </c>
      <c r="C10" s="5">
        <v>157238.62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157238.62</v>
      </c>
    </row>
    <row r="13" spans="2:3">
      <c r="B13" s="17" t="s">
        <v>27</v>
      </c>
      <c r="C13" s="5">
        <v>142972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142972</v>
      </c>
    </row>
    <row r="16" spans="2:3">
      <c r="B16" s="14" t="s">
        <v>30</v>
      </c>
      <c r="C16" s="5">
        <v>93750.8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93750.8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9181.36</v>
      </c>
    </row>
    <row r="21" spans="2:3" ht="15.75">
      <c r="B21" s="21" t="s">
        <v>34</v>
      </c>
      <c r="C21" s="5">
        <v>159362.72</v>
      </c>
    </row>
    <row r="22" spans="2:3" ht="15.75">
      <c r="B22" s="21" t="s">
        <v>6</v>
      </c>
      <c r="C22" s="7">
        <f>24.5680319*C6</f>
        <v>28177.075786110003</v>
      </c>
    </row>
    <row r="23" spans="2:3" ht="15.75">
      <c r="B23" s="21" t="s">
        <v>7</v>
      </c>
      <c r="C23" s="7">
        <f>11.41630614*C6</f>
        <v>13093.361511966001</v>
      </c>
    </row>
    <row r="24" spans="2:3" ht="15.75">
      <c r="B24" s="21" t="s">
        <v>8</v>
      </c>
      <c r="C24" s="5">
        <v>10275.07</v>
      </c>
    </row>
    <row r="25" spans="2:3" ht="15.75">
      <c r="B25" s="22" t="s">
        <v>9</v>
      </c>
      <c r="C25" s="7">
        <v>10618.607766531</v>
      </c>
    </row>
    <row r="26" spans="2:3" ht="15.75">
      <c r="B26" s="22" t="s">
        <v>10</v>
      </c>
      <c r="C26" s="8">
        <f>3.447602*C6</f>
        <v>3954.0547338000001</v>
      </c>
    </row>
    <row r="27" spans="2:3" ht="15.75">
      <c r="B27" s="21" t="s">
        <v>11</v>
      </c>
      <c r="C27" s="7">
        <f>2.08934144*C6</f>
        <v>2396.2656975360005</v>
      </c>
    </row>
    <row r="28" spans="2:3" ht="15.75">
      <c r="B28" s="22" t="s">
        <v>12</v>
      </c>
      <c r="C28" s="8">
        <f>30.33900449*C6</f>
        <v>34795.804249581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31609.11</v>
      </c>
    </row>
    <row r="31" spans="2:3" ht="15.75">
      <c r="B31" s="23" t="s">
        <v>13</v>
      </c>
      <c r="C31" s="7">
        <f>SUM(C20:C30)</f>
        <v>321294.17974552402</v>
      </c>
    </row>
    <row r="32" spans="2:3" ht="15.75">
      <c r="B32" s="24" t="s">
        <v>37</v>
      </c>
      <c r="C32" s="7">
        <f>C15-C31</f>
        <v>-178322.17974552402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111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19</v>
      </c>
    </row>
    <row r="4" spans="2:3">
      <c r="B4" s="11" t="s">
        <v>2</v>
      </c>
      <c r="C4" s="3">
        <v>1152.2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1152.2</v>
      </c>
    </row>
    <row r="7" spans="2:3">
      <c r="B7" s="14" t="s">
        <v>21</v>
      </c>
      <c r="C7" s="5">
        <v>81724.350000000006</v>
      </c>
    </row>
    <row r="8" spans="2:3">
      <c r="B8" s="14" t="s">
        <v>22</v>
      </c>
      <c r="C8" s="15"/>
    </row>
    <row r="9" spans="2:3">
      <c r="B9" s="16" t="s">
        <v>23</v>
      </c>
      <c r="C9" s="6">
        <f>SUM(C7:C8)</f>
        <v>81724.350000000006</v>
      </c>
    </row>
    <row r="10" spans="2:3">
      <c r="B10" s="17" t="s">
        <v>24</v>
      </c>
      <c r="C10" s="5">
        <v>157835.89000000001</v>
      </c>
    </row>
    <row r="11" spans="2:3">
      <c r="B11" s="17" t="s">
        <v>25</v>
      </c>
      <c r="C11" s="18"/>
    </row>
    <row r="12" spans="2:3">
      <c r="B12" s="19" t="s">
        <v>26</v>
      </c>
      <c r="C12" s="4">
        <f>C10+C11</f>
        <v>157835.89000000001</v>
      </c>
    </row>
    <row r="13" spans="2:3">
      <c r="B13" s="17" t="s">
        <v>27</v>
      </c>
      <c r="C13" s="5">
        <v>129836.79</v>
      </c>
    </row>
    <row r="14" spans="2:3">
      <c r="B14" s="17" t="s">
        <v>28</v>
      </c>
      <c r="C14" s="18"/>
    </row>
    <row r="15" spans="2:3">
      <c r="B15" s="19" t="s">
        <v>29</v>
      </c>
      <c r="C15" s="5">
        <f>C13+C14</f>
        <v>129836.79</v>
      </c>
    </row>
    <row r="16" spans="2:3">
      <c r="B16" s="14" t="s">
        <v>30</v>
      </c>
      <c r="C16" s="5">
        <v>109723.45</v>
      </c>
    </row>
    <row r="17" spans="2:3">
      <c r="B17" s="14" t="s">
        <v>31</v>
      </c>
      <c r="C17" s="15"/>
    </row>
    <row r="18" spans="2:3">
      <c r="B18" s="16" t="s">
        <v>32</v>
      </c>
      <c r="C18" s="6">
        <f>SUM(C16:C17)</f>
        <v>109723.45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28">
        <v>6429.7</v>
      </c>
    </row>
    <row r="21" spans="2:3" ht="15.75">
      <c r="B21" s="21" t="s">
        <v>34</v>
      </c>
      <c r="C21" s="5">
        <v>63157.22</v>
      </c>
    </row>
    <row r="22" spans="2:3" ht="15.75">
      <c r="B22" s="21" t="s">
        <v>6</v>
      </c>
      <c r="C22" s="7">
        <f>24.5680319*C6</f>
        <v>28307.286355180004</v>
      </c>
    </row>
    <row r="23" spans="2:3" ht="15.75">
      <c r="B23" s="21" t="s">
        <v>7</v>
      </c>
      <c r="C23" s="7">
        <f>11.41630614*C6</f>
        <v>13153.867934508</v>
      </c>
    </row>
    <row r="24" spans="2:3" ht="15.75">
      <c r="B24" s="21" t="s">
        <v>8</v>
      </c>
      <c r="C24" s="5">
        <v>10275.07</v>
      </c>
    </row>
    <row r="25" spans="2:3" ht="15.75">
      <c r="B25" s="22" t="s">
        <v>9</v>
      </c>
      <c r="C25" s="7">
        <v>2139.9989524779999</v>
      </c>
    </row>
    <row r="26" spans="2:3" ht="15.75">
      <c r="B26" s="22" t="s">
        <v>10</v>
      </c>
      <c r="C26" s="8">
        <f>3.447602*C6</f>
        <v>3972.3270244</v>
      </c>
    </row>
    <row r="27" spans="2:3" ht="15.75">
      <c r="B27" s="21" t="s">
        <v>11</v>
      </c>
      <c r="C27" s="7">
        <f>2.08934144*C6</f>
        <v>2407.339207168</v>
      </c>
    </row>
    <row r="28" spans="2:3" ht="15.75">
      <c r="B28" s="22" t="s">
        <v>12</v>
      </c>
      <c r="C28" s="8">
        <f>30.33900449*C6</f>
        <v>34956.600973378001</v>
      </c>
    </row>
    <row r="29" spans="2:3" ht="15.75">
      <c r="B29" s="22" t="s">
        <v>35</v>
      </c>
      <c r="C29" s="4">
        <v>17830.75</v>
      </c>
    </row>
    <row r="30" spans="2:3" ht="15.75">
      <c r="B30" s="22" t="s">
        <v>36</v>
      </c>
      <c r="C30" s="4">
        <v>37272.75</v>
      </c>
    </row>
    <row r="31" spans="2:3" ht="15.75">
      <c r="B31" s="23" t="s">
        <v>13</v>
      </c>
      <c r="C31" s="7">
        <f>SUM(C20:C30)</f>
        <v>219902.91044711199</v>
      </c>
    </row>
    <row r="32" spans="2:3" ht="15.75">
      <c r="B32" s="24" t="s">
        <v>37</v>
      </c>
      <c r="C32" s="7">
        <f>C15-C31</f>
        <v>-90066.120447112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20</v>
      </c>
      <c r="C1" s="10">
        <v>112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12</v>
      </c>
    </row>
    <row r="4" spans="2:3">
      <c r="B4" s="11" t="s">
        <v>2</v>
      </c>
      <c r="C4" s="3">
        <v>637.9</v>
      </c>
    </row>
    <row r="5" spans="2:3">
      <c r="B5" s="11" t="s">
        <v>3</v>
      </c>
      <c r="C5" s="3">
        <v>114.7</v>
      </c>
    </row>
    <row r="6" spans="2:3">
      <c r="B6" s="11" t="s">
        <v>4</v>
      </c>
      <c r="C6" s="2">
        <f>SUM(C4:C5)</f>
        <v>752.6</v>
      </c>
    </row>
    <row r="7" spans="2:3">
      <c r="B7" s="14" t="s">
        <v>21</v>
      </c>
      <c r="C7" s="5">
        <v>55261.73</v>
      </c>
    </row>
    <row r="8" spans="2:3">
      <c r="B8" s="14" t="s">
        <v>22</v>
      </c>
      <c r="C8" s="6">
        <v>0</v>
      </c>
    </row>
    <row r="9" spans="2:3">
      <c r="B9" s="16" t="s">
        <v>23</v>
      </c>
      <c r="C9" s="6">
        <f>SUM(C7:C8)</f>
        <v>55261.73</v>
      </c>
    </row>
    <row r="10" spans="2:3">
      <c r="B10" s="17" t="s">
        <v>24</v>
      </c>
      <c r="C10" s="5">
        <v>83647.94</v>
      </c>
    </row>
    <row r="11" spans="2:3">
      <c r="B11" s="17" t="s">
        <v>25</v>
      </c>
      <c r="C11" s="4">
        <v>15040.56</v>
      </c>
    </row>
    <row r="12" spans="2:3">
      <c r="B12" s="19" t="s">
        <v>26</v>
      </c>
      <c r="C12" s="4">
        <f>C10+C11</f>
        <v>98688.5</v>
      </c>
    </row>
    <row r="13" spans="2:3">
      <c r="B13" s="17" t="s">
        <v>27</v>
      </c>
      <c r="C13" s="5">
        <v>63339.27</v>
      </c>
    </row>
    <row r="14" spans="2:3">
      <c r="B14" s="17" t="s">
        <v>28</v>
      </c>
      <c r="C14" s="4">
        <v>13755.01</v>
      </c>
    </row>
    <row r="15" spans="2:3">
      <c r="B15" s="19" t="s">
        <v>29</v>
      </c>
      <c r="C15" s="5">
        <f>C13+C14</f>
        <v>77094.28</v>
      </c>
    </row>
    <row r="16" spans="2:3">
      <c r="B16" s="14" t="s">
        <v>30</v>
      </c>
      <c r="C16" s="5">
        <v>75570.399999999994</v>
      </c>
    </row>
    <row r="17" spans="2:3">
      <c r="B17" s="14" t="s">
        <v>31</v>
      </c>
      <c r="C17" s="6">
        <v>1285.55</v>
      </c>
    </row>
    <row r="18" spans="2:3">
      <c r="B18" s="16" t="s">
        <v>32</v>
      </c>
      <c r="C18" s="6">
        <f>SUM(C16:C17)</f>
        <v>76855.95</v>
      </c>
    </row>
    <row r="19" spans="2:3" ht="15.75">
      <c r="B19" s="20" t="s">
        <v>5</v>
      </c>
      <c r="C19" s="15"/>
    </row>
    <row r="20" spans="2:3" ht="15.75">
      <c r="B20" s="21" t="s">
        <v>33</v>
      </c>
      <c r="C20" s="5">
        <v>27773.23</v>
      </c>
    </row>
    <row r="21" spans="2:3" ht="15.75">
      <c r="B21" s="21" t="s">
        <v>34</v>
      </c>
      <c r="C21" s="5">
        <v>2955.82</v>
      </c>
    </row>
    <row r="22" spans="2:3" ht="15.75">
      <c r="B22" s="21" t="s">
        <v>6</v>
      </c>
      <c r="C22" s="7">
        <f>24.5680319*C6</f>
        <v>18489.900807940001</v>
      </c>
    </row>
    <row r="23" spans="2:3" ht="15.75">
      <c r="B23" s="21" t="s">
        <v>7</v>
      </c>
      <c r="C23" s="7">
        <f>11.41630614*C6</f>
        <v>8591.9120009639992</v>
      </c>
    </row>
    <row r="24" spans="2:3" ht="15.75">
      <c r="B24" s="21" t="s">
        <v>8</v>
      </c>
      <c r="C24" s="5">
        <v>5045.58</v>
      </c>
    </row>
    <row r="25" spans="2:3" ht="15.75">
      <c r="B25" s="22" t="s">
        <v>9</v>
      </c>
      <c r="C25" s="7">
        <v>3057.2484044740004</v>
      </c>
    </row>
    <row r="26" spans="2:3" ht="15.75">
      <c r="B26" s="22" t="s">
        <v>10</v>
      </c>
      <c r="C26" s="8">
        <f>3.447602*C6</f>
        <v>2594.6652651999998</v>
      </c>
    </row>
    <row r="27" spans="2:3" ht="15.75">
      <c r="B27" s="21" t="s">
        <v>11</v>
      </c>
      <c r="C27" s="7">
        <f>2.08934144*C6</f>
        <v>1572.4383677440001</v>
      </c>
    </row>
    <row r="28" spans="2:3" ht="15.75">
      <c r="B28" s="22" t="s">
        <v>12</v>
      </c>
      <c r="C28" s="8">
        <f>30.33900449*C6</f>
        <v>22833.134779174001</v>
      </c>
    </row>
    <row r="29" spans="2:3" ht="15.75">
      <c r="B29" s="22" t="s">
        <v>35</v>
      </c>
      <c r="C29" s="4">
        <v>2651.77</v>
      </c>
    </row>
    <row r="30" spans="2:3" ht="15.75">
      <c r="B30" s="22" t="s">
        <v>36</v>
      </c>
      <c r="C30" s="4">
        <v>12065.05</v>
      </c>
    </row>
    <row r="31" spans="2:3" ht="15.75">
      <c r="B31" s="23" t="s">
        <v>13</v>
      </c>
      <c r="C31" s="7">
        <f>SUM(C20:C30)</f>
        <v>107630.74962549601</v>
      </c>
    </row>
    <row r="32" spans="2:3" ht="15.75">
      <c r="B32" s="24" t="s">
        <v>37</v>
      </c>
      <c r="C32" s="7">
        <f>C15-C31</f>
        <v>-30536.469625496014</v>
      </c>
    </row>
    <row r="33" spans="2:3">
      <c r="B33" s="25"/>
      <c r="C33" s="26"/>
    </row>
    <row r="34" spans="2:3" ht="15.75">
      <c r="B34" s="27" t="s">
        <v>38</v>
      </c>
      <c r="C34" s="26"/>
    </row>
    <row r="35" spans="2:3" ht="15.75">
      <c r="B35" s="27" t="s">
        <v>39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пуш1</vt:lpstr>
      <vt:lpstr>пуш2а</vt:lpstr>
      <vt:lpstr>пуш3</vt:lpstr>
      <vt:lpstr>пуш4а</vt:lpstr>
      <vt:lpstr>пуш5</vt:lpstr>
      <vt:lpstr>пуш6а</vt:lpstr>
      <vt:lpstr>пуш10а</vt:lpstr>
      <vt:lpstr>пуш12а</vt:lpstr>
      <vt:lpstr>пуш12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2018-03-23T04:21:47Z</dcterms:modified>
</cp:coreProperties>
</file>