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11"/>
  </bookViews>
  <sheets>
    <sheet name="поб1" sheetId="2" r:id="rId1"/>
    <sheet name="поб2" sheetId="3" r:id="rId2"/>
    <sheet name="поб3" sheetId="4" r:id="rId3"/>
    <sheet name="поб4" sheetId="5" r:id="rId4"/>
    <sheet name="поб5" sheetId="6" r:id="rId5"/>
    <sheet name="поб6" sheetId="7" r:id="rId6"/>
    <sheet name="поб7" sheetId="8" r:id="rId7"/>
    <sheet name="поб8" sheetId="9" r:id="rId8"/>
    <sheet name="поб9" sheetId="10" r:id="rId9"/>
    <sheet name="поб10" sheetId="11" r:id="rId10"/>
    <sheet name="поб11" sheetId="12" r:id="rId11"/>
    <sheet name="поб12" sheetId="13" r:id="rId12"/>
  </sheets>
  <calcPr calcId="125725"/>
</workbook>
</file>

<file path=xl/calcChain.xml><?xml version="1.0" encoding="utf-8"?>
<calcChain xmlns="http://schemas.openxmlformats.org/spreadsheetml/2006/main">
  <c r="C18" i="13"/>
  <c r="C15"/>
  <c r="C12"/>
  <c r="C9"/>
  <c r="C6"/>
  <c r="C27" s="1"/>
  <c r="C18" i="12"/>
  <c r="C15"/>
  <c r="C12"/>
  <c r="C9"/>
  <c r="C6"/>
  <c r="C27" s="1"/>
  <c r="C22" i="11"/>
  <c r="C18"/>
  <c r="C15"/>
  <c r="C12"/>
  <c r="C9"/>
  <c r="C6"/>
  <c r="C27" s="1"/>
  <c r="C28" i="10"/>
  <c r="C26"/>
  <c r="C22"/>
  <c r="C18"/>
  <c r="C15"/>
  <c r="C12"/>
  <c r="C9"/>
  <c r="C6"/>
  <c r="C27" s="1"/>
  <c r="C18" i="9"/>
  <c r="C15"/>
  <c r="C12"/>
  <c r="C9"/>
  <c r="C6"/>
  <c r="C27" s="1"/>
  <c r="C18" i="8"/>
  <c r="C15"/>
  <c r="C12"/>
  <c r="C9"/>
  <c r="C6"/>
  <c r="C27" s="1"/>
  <c r="C28" i="7"/>
  <c r="C26"/>
  <c r="C22"/>
  <c r="C18"/>
  <c r="C15"/>
  <c r="C12"/>
  <c r="C9"/>
  <c r="C6"/>
  <c r="C27" s="1"/>
  <c r="C18" i="6"/>
  <c r="C15"/>
  <c r="C12"/>
  <c r="C9"/>
  <c r="C6"/>
  <c r="C27" s="1"/>
  <c r="C18" i="5"/>
  <c r="C15"/>
  <c r="C12"/>
  <c r="C9"/>
  <c r="C6"/>
  <c r="C27" s="1"/>
  <c r="C28" i="4"/>
  <c r="C26"/>
  <c r="C22"/>
  <c r="C18"/>
  <c r="C15"/>
  <c r="C12"/>
  <c r="C9"/>
  <c r="C6"/>
  <c r="C27" s="1"/>
  <c r="C18" i="3"/>
  <c r="C15"/>
  <c r="C12"/>
  <c r="C9"/>
  <c r="C6"/>
  <c r="C27" s="1"/>
  <c r="C28" i="2"/>
  <c r="C26"/>
  <c r="C22"/>
  <c r="C18"/>
  <c r="C15"/>
  <c r="C12"/>
  <c r="C9"/>
  <c r="C6"/>
  <c r="C27" s="1"/>
  <c r="C22" i="13" l="1"/>
  <c r="C26"/>
  <c r="C28"/>
  <c r="C23"/>
  <c r="C22" i="12"/>
  <c r="C26"/>
  <c r="C28"/>
  <c r="C23"/>
  <c r="C26" i="11"/>
  <c r="C28"/>
  <c r="C31" s="1"/>
  <c r="C32" s="1"/>
  <c r="C23"/>
  <c r="C31" i="10"/>
  <c r="C32" s="1"/>
  <c r="C23"/>
  <c r="C22" i="9"/>
  <c r="C26"/>
  <c r="C28"/>
  <c r="C23"/>
  <c r="C22" i="8"/>
  <c r="C26"/>
  <c r="C28"/>
  <c r="C23"/>
  <c r="C31" i="7"/>
  <c r="C32" s="1"/>
  <c r="C23"/>
  <c r="C22" i="6"/>
  <c r="C26"/>
  <c r="C28"/>
  <c r="C23"/>
  <c r="C22" i="5"/>
  <c r="C26"/>
  <c r="C28"/>
  <c r="C23"/>
  <c r="C31" i="4"/>
  <c r="C32" s="1"/>
  <c r="C23"/>
  <c r="C22" i="3"/>
  <c r="C26"/>
  <c r="C28"/>
  <c r="C23"/>
  <c r="C23" i="2"/>
  <c r="C31" s="1"/>
  <c r="C32" s="1"/>
  <c r="C31" i="13" l="1"/>
  <c r="C32" s="1"/>
  <c r="C31" i="12"/>
  <c r="C32" s="1"/>
  <c r="C31" i="9"/>
  <c r="C32" s="1"/>
  <c r="C31" i="8"/>
  <c r="C32" s="1"/>
  <c r="C31" i="6"/>
  <c r="C32" s="1"/>
  <c r="C31" i="5"/>
  <c r="C32" s="1"/>
  <c r="C31" i="3"/>
  <c r="C32" s="1"/>
</calcChain>
</file>

<file path=xl/sharedStrings.xml><?xml version="1.0" encoding="utf-8"?>
<sst xmlns="http://schemas.openxmlformats.org/spreadsheetml/2006/main" count="420" uniqueCount="35">
  <si>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</si>
  <si>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</si>
  <si>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</si>
  <si>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</si>
  <si>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</si>
  <si>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</si>
  <si>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</si>
  <si>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</si>
  <si>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</si>
  <si>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</si>
  <si>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</si>
  <si>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</si>
  <si>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</si>
  <si>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</si>
  <si>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Победы</t>
  </si>
  <si>
    <t>Генеральный директор   _______________В.И. Гримайло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</si>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</sst>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8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9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9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6" fillId="2" borderId="4" xfId="0" applyFont="1" applyFill="1" applyBorder="1" applyAlignment="1"/>
    <xf numFmtId="0" fontId="11" fillId="2" borderId="4" xfId="0" applyFont="1" applyFill="1" applyBorder="1" applyAlignment="1"/>
    <xf numFmtId="0" fontId="10" fillId="2" borderId="5" xfId="0" applyFont="1" applyFill="1" applyBorder="1" applyAlignment="1"/>
    <xf numFmtId="2" fontId="11" fillId="2" borderId="1" xfId="0" applyNumberFormat="1" applyFont="1" applyFill="1" applyBorder="1" applyAlignment="1"/>
    <xf numFmtId="0" fontId="8" fillId="0" borderId="0" xfId="2" applyAlignment="1"/>
    <xf numFmtId="0" fontId="1" fillId="0" borderId="0" xfId="0" applyFont="1" applyAlignment="1"/>
    <xf numFmtId="0" fontId="6" fillId="0" borderId="0" xfId="2" applyFont="1" applyAlignment="1"/>
    <xf numFmtId="0" fontId="1" fillId="2" borderId="1" xfId="0" applyFont="1" applyFill="1" applyBorder="1" applyAlignment="1"/>
    <xf numFmtId="2" fontId="2" fillId="2" borderId="1" xfId="0" applyNumberFormat="1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D33" sqref="D33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92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</v>
      </c>
    </row>
    <row r="4" spans="2:3">
      <c r="B4" s="11" t="s">
        <v>2</v>
      </c>
      <c r="C4" s="3">
        <v>686.3</v>
      </c>
    </row>
    <row r="5" spans="2:3">
      <c r="B5" s="11" t="s">
        <v>3</v>
      </c>
      <c r="C5" s="3">
        <v>66.2</v>
      </c>
    </row>
    <row r="6" spans="2:3">
      <c r="B6" s="11" t="s">
        <v>4</v>
      </c>
      <c r="C6" s="2">
        <f>SUM(C4:C5)</f>
        <v>752.5</v>
      </c>
    </row>
    <row r="7" spans="2:3">
      <c r="B7" s="14" t="s">
        <v>17</v>
      </c>
      <c r="C7" s="5">
        <v>34499.800000000003</v>
      </c>
    </row>
    <row r="8" spans="2:3">
      <c r="B8" s="14" t="s">
        <v>18</v>
      </c>
      <c r="C8" s="6">
        <v>1458.71</v>
      </c>
    </row>
    <row r="9" spans="2:3">
      <c r="B9" s="16" t="s">
        <v>19</v>
      </c>
      <c r="C9" s="6">
        <f>SUM(C7:C8)</f>
        <v>35958.51</v>
      </c>
    </row>
    <row r="10" spans="2:3">
      <c r="B10" s="17" t="s">
        <v>20</v>
      </c>
      <c r="C10" s="5">
        <v>87180.1</v>
      </c>
    </row>
    <row r="11" spans="2:3">
      <c r="B11" s="17" t="s">
        <v>21</v>
      </c>
      <c r="C11" s="4">
        <v>15862.4</v>
      </c>
    </row>
    <row r="12" spans="2:3">
      <c r="B12" s="19" t="s">
        <v>22</v>
      </c>
      <c r="C12" s="4">
        <f>C10+C11</f>
        <v>103042.5</v>
      </c>
    </row>
    <row r="13" spans="2:3">
      <c r="B13" s="17" t="s">
        <v>23</v>
      </c>
      <c r="C13" s="28">
        <v>81458.84</v>
      </c>
    </row>
    <row r="14" spans="2:3">
      <c r="B14" s="17" t="s">
        <v>24</v>
      </c>
      <c r="C14" s="4">
        <v>16729.8</v>
      </c>
    </row>
    <row r="15" spans="2:3">
      <c r="B15" s="19" t="s">
        <v>25</v>
      </c>
      <c r="C15" s="5">
        <f>C13+C14</f>
        <v>98188.64</v>
      </c>
    </row>
    <row r="16" spans="2:3">
      <c r="B16" s="14" t="s">
        <v>26</v>
      </c>
      <c r="C16" s="5">
        <v>40221.06</v>
      </c>
    </row>
    <row r="17" spans="2:3">
      <c r="B17" s="14" t="s">
        <v>27</v>
      </c>
      <c r="C17" s="6">
        <v>591.30999999999995</v>
      </c>
    </row>
    <row r="18" spans="2:3">
      <c r="B18" s="16" t="s">
        <v>28</v>
      </c>
      <c r="C18" s="6">
        <f>SUM(C16:C17)</f>
        <v>40812.369999999995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3285.39</v>
      </c>
    </row>
    <row r="21" spans="2:3" ht="15.75">
      <c r="B21" s="21" t="s">
        <v>30</v>
      </c>
      <c r="C21" s="5"/>
    </row>
    <row r="22" spans="2:3" ht="15.75">
      <c r="B22" s="21" t="s">
        <v>6</v>
      </c>
      <c r="C22" s="7">
        <f>24.5680319*C6</f>
        <v>18487.444004749999</v>
      </c>
    </row>
    <row r="23" spans="2:3" ht="15.75">
      <c r="B23" s="21" t="s">
        <v>7</v>
      </c>
      <c r="C23" s="7">
        <f>11.41630614*C6</f>
        <v>8590.7703703499992</v>
      </c>
    </row>
    <row r="24" spans="2:3" ht="15.75">
      <c r="B24" s="21" t="s">
        <v>8</v>
      </c>
      <c r="C24" s="5">
        <v>4908.71</v>
      </c>
    </row>
    <row r="25" spans="2:3" ht="15.75">
      <c r="B25" s="22" t="s">
        <v>9</v>
      </c>
      <c r="C25" s="7">
        <v>1289.3740424750001</v>
      </c>
    </row>
    <row r="26" spans="2:3" ht="15.75">
      <c r="B26" s="22" t="s">
        <v>10</v>
      </c>
      <c r="C26" s="8">
        <f>3.447602*C6</f>
        <v>2594.3205049999997</v>
      </c>
    </row>
    <row r="27" spans="2:3" ht="15.75">
      <c r="B27" s="21" t="s">
        <v>11</v>
      </c>
      <c r="C27" s="7">
        <f>2.08934144*C6</f>
        <v>1572.2294336</v>
      </c>
    </row>
    <row r="28" spans="2:3" ht="15.75">
      <c r="B28" s="22" t="s">
        <v>12</v>
      </c>
      <c r="C28" s="8">
        <f>30.33900449*C6</f>
        <v>22830.100878724999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8299.8700000000008</v>
      </c>
    </row>
    <row r="31" spans="2:3" ht="15.75">
      <c r="B31" s="23" t="s">
        <v>13</v>
      </c>
      <c r="C31" s="7">
        <f>SUM(C20:C30)</f>
        <v>74509.979234899991</v>
      </c>
    </row>
    <row r="32" spans="2:3" ht="15.75">
      <c r="B32" s="24" t="s">
        <v>33</v>
      </c>
      <c r="C32" s="7">
        <f>C15-C31</f>
        <v>23678.660765100009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101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10</v>
      </c>
    </row>
    <row r="4" spans="2:3">
      <c r="B4" s="11" t="s">
        <v>2</v>
      </c>
      <c r="C4" s="3">
        <v>347.5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347.5</v>
      </c>
    </row>
    <row r="7" spans="2:3">
      <c r="B7" s="14" t="s">
        <v>17</v>
      </c>
      <c r="C7" s="5">
        <v>4038.88</v>
      </c>
    </row>
    <row r="8" spans="2:3">
      <c r="B8" s="14" t="s">
        <v>18</v>
      </c>
      <c r="C8" s="15"/>
    </row>
    <row r="9" spans="2:3">
      <c r="B9" s="16" t="s">
        <v>19</v>
      </c>
      <c r="C9" s="6">
        <f>SUM(C7:C8)</f>
        <v>4038.88</v>
      </c>
    </row>
    <row r="10" spans="2:3">
      <c r="B10" s="17" t="s">
        <v>20</v>
      </c>
      <c r="C10" s="5">
        <v>46724.44</v>
      </c>
    </row>
    <row r="11" spans="2:3">
      <c r="B11" s="17" t="s">
        <v>21</v>
      </c>
      <c r="C11" s="18"/>
    </row>
    <row r="12" spans="2:3">
      <c r="B12" s="19" t="s">
        <v>22</v>
      </c>
      <c r="C12" s="4">
        <f>C10+C11</f>
        <v>46724.44</v>
      </c>
    </row>
    <row r="13" spans="2:3">
      <c r="B13" s="17" t="s">
        <v>23</v>
      </c>
      <c r="C13" s="5">
        <v>46746.04</v>
      </c>
    </row>
    <row r="14" spans="2:3">
      <c r="B14" s="17" t="s">
        <v>24</v>
      </c>
      <c r="C14" s="18"/>
    </row>
    <row r="15" spans="2:3">
      <c r="B15" s="19" t="s">
        <v>25</v>
      </c>
      <c r="C15" s="5">
        <f>C13+C14</f>
        <v>46746.04</v>
      </c>
    </row>
    <row r="16" spans="2:3">
      <c r="B16" s="14" t="s">
        <v>26</v>
      </c>
      <c r="C16" s="5">
        <v>4017.28</v>
      </c>
    </row>
    <row r="17" spans="2:3">
      <c r="B17" s="14" t="s">
        <v>27</v>
      </c>
      <c r="C17" s="15"/>
    </row>
    <row r="18" spans="2:3">
      <c r="B18" s="16" t="s">
        <v>28</v>
      </c>
      <c r="C18" s="6">
        <f>SUM(C16:C17)</f>
        <v>4017.28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1529.88</v>
      </c>
    </row>
    <row r="21" spans="2:3" ht="15.75">
      <c r="B21" s="21" t="s">
        <v>30</v>
      </c>
      <c r="C21" s="5">
        <v>20786.87</v>
      </c>
    </row>
    <row r="22" spans="2:3" ht="15.75">
      <c r="B22" s="21" t="s">
        <v>6</v>
      </c>
      <c r="C22" s="7">
        <f>24.5680319*C6</f>
        <v>8537.3910852500012</v>
      </c>
    </row>
    <row r="23" spans="2:3" ht="15.75">
      <c r="B23" s="21" t="s">
        <v>7</v>
      </c>
      <c r="C23" s="7">
        <f>11.41630614*C6</f>
        <v>3967.1663836499997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785.70794652500001</v>
      </c>
    </row>
    <row r="26" spans="2:3" ht="15.75">
      <c r="B26" s="22" t="s">
        <v>10</v>
      </c>
      <c r="C26" s="8">
        <f>3.447602*C6</f>
        <v>1198.0416949999999</v>
      </c>
    </row>
    <row r="27" spans="2:3" ht="15.75">
      <c r="B27" s="21" t="s">
        <v>11</v>
      </c>
      <c r="C27" s="7">
        <f>2.08934144*C6</f>
        <v>726.04615039999999</v>
      </c>
    </row>
    <row r="28" spans="2:3" ht="15.75">
      <c r="B28" s="22" t="s">
        <v>12</v>
      </c>
      <c r="C28" s="8">
        <f>30.33900449*C6</f>
        <v>10542.804060275001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9719.94</v>
      </c>
    </row>
    <row r="31" spans="2:3" ht="15.75">
      <c r="B31" s="23" t="s">
        <v>13</v>
      </c>
      <c r="C31" s="7">
        <f>SUM(C20:C30)</f>
        <v>63964.007321099991</v>
      </c>
    </row>
    <row r="32" spans="2:3" ht="15.75">
      <c r="B32" s="24" t="s">
        <v>33</v>
      </c>
      <c r="C32" s="7">
        <f>C15-C31</f>
        <v>-17217.96732109999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34" sqref="C34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102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11</v>
      </c>
    </row>
    <row r="4" spans="2:3">
      <c r="B4" s="11" t="s">
        <v>2</v>
      </c>
      <c r="C4" s="3">
        <v>766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766</v>
      </c>
    </row>
    <row r="7" spans="2:3">
      <c r="B7" s="14" t="s">
        <v>17</v>
      </c>
      <c r="C7" s="5">
        <v>16627.349999999999</v>
      </c>
    </row>
    <row r="8" spans="2:3">
      <c r="B8" s="14" t="s">
        <v>18</v>
      </c>
      <c r="C8" s="15"/>
    </row>
    <row r="9" spans="2:3">
      <c r="B9" s="16" t="s">
        <v>19</v>
      </c>
      <c r="C9" s="6">
        <f>SUM(C7:C8)</f>
        <v>16627.349999999999</v>
      </c>
    </row>
    <row r="10" spans="2:3">
      <c r="B10" s="17" t="s">
        <v>20</v>
      </c>
      <c r="C10" s="5">
        <v>102866.94</v>
      </c>
    </row>
    <row r="11" spans="2:3">
      <c r="B11" s="17" t="s">
        <v>21</v>
      </c>
      <c r="C11" s="18"/>
    </row>
    <row r="12" spans="2:3">
      <c r="B12" s="19" t="s">
        <v>22</v>
      </c>
      <c r="C12" s="4">
        <f>C10+C11</f>
        <v>102866.94</v>
      </c>
    </row>
    <row r="13" spans="2:3">
      <c r="B13" s="17" t="s">
        <v>23</v>
      </c>
      <c r="C13" s="5">
        <v>105219.46</v>
      </c>
    </row>
    <row r="14" spans="2:3">
      <c r="B14" s="17" t="s">
        <v>24</v>
      </c>
      <c r="C14" s="18"/>
    </row>
    <row r="15" spans="2:3">
      <c r="B15" s="19" t="s">
        <v>25</v>
      </c>
      <c r="C15" s="5">
        <f>C13+C14</f>
        <v>105219.46</v>
      </c>
    </row>
    <row r="16" spans="2:3">
      <c r="B16" s="14" t="s">
        <v>26</v>
      </c>
      <c r="C16" s="5">
        <v>14274.83</v>
      </c>
    </row>
    <row r="17" spans="2:3">
      <c r="B17" s="14" t="s">
        <v>27</v>
      </c>
      <c r="C17" s="15"/>
    </row>
    <row r="18" spans="2:3">
      <c r="B18" s="16" t="s">
        <v>28</v>
      </c>
      <c r="C18" s="6">
        <f>SUM(C16:C17)</f>
        <v>14274.83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8844.7900000000009</v>
      </c>
    </row>
    <row r="21" spans="2:3" ht="15.75">
      <c r="B21" s="21" t="s">
        <v>30</v>
      </c>
      <c r="C21" s="5">
        <v>1815.22</v>
      </c>
    </row>
    <row r="22" spans="2:3" ht="15.75">
      <c r="B22" s="21" t="s">
        <v>6</v>
      </c>
      <c r="C22" s="7">
        <f>24.5680319*C6</f>
        <v>18819.112435400002</v>
      </c>
    </row>
    <row r="23" spans="2:3" ht="15.75">
      <c r="B23" s="21" t="s">
        <v>7</v>
      </c>
      <c r="C23" s="7">
        <f>11.41630614*C6</f>
        <v>8744.8905032399998</v>
      </c>
    </row>
    <row r="24" spans="2:3" ht="15.75">
      <c r="B24" s="21" t="s">
        <v>8</v>
      </c>
      <c r="C24" s="5">
        <v>4908.71</v>
      </c>
    </row>
    <row r="25" spans="2:3" ht="15.75">
      <c r="B25" s="22" t="s">
        <v>9</v>
      </c>
      <c r="C25" s="7">
        <v>1659.71291234</v>
      </c>
    </row>
    <row r="26" spans="2:3" ht="15.75">
      <c r="B26" s="22" t="s">
        <v>10</v>
      </c>
      <c r="C26" s="8">
        <f>3.447602*C6</f>
        <v>2640.863132</v>
      </c>
    </row>
    <row r="27" spans="2:3" ht="15.75">
      <c r="B27" s="21" t="s">
        <v>11</v>
      </c>
      <c r="C27" s="7">
        <f>2.08934144*C6</f>
        <v>1600.4355430400001</v>
      </c>
    </row>
    <row r="28" spans="2:3" ht="15.75">
      <c r="B28" s="22" t="s">
        <v>12</v>
      </c>
      <c r="C28" s="8">
        <f>30.33900449*C6</f>
        <v>23239.677439340001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5193.21</v>
      </c>
    </row>
    <row r="31" spans="2:3" ht="15.75">
      <c r="B31" s="23" t="s">
        <v>13</v>
      </c>
      <c r="C31" s="7">
        <f>SUM(C20:C30)</f>
        <v>80118.391965360017</v>
      </c>
    </row>
    <row r="32" spans="2:3" ht="15.75">
      <c r="B32" s="24" t="s">
        <v>33</v>
      </c>
      <c r="C32" s="7">
        <f>C15-C31</f>
        <v>25101.068034639989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C35"/>
  <sheetViews>
    <sheetView tabSelected="1" topLeftCell="A13" workbookViewId="0">
      <selection activeCell="B3" sqref="B3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 customHeight="1">
      <c r="B1" s="9" t="s">
        <v>16</v>
      </c>
      <c r="C1" s="10">
        <v>103</v>
      </c>
    </row>
    <row r="2" spans="2:3">
      <c r="B2" s="11" t="s">
        <v>0</v>
      </c>
      <c r="C2" s="1" t="s">
        <v>14</v>
      </c>
    </row>
    <row r="3" spans="2:3">
      <c r="B3" s="12" t="s">
        <v>1</v>
      </c>
      <c r="C3" s="13">
        <v>12</v>
      </c>
    </row>
    <row r="4" spans="2:3">
      <c r="B4" s="11" t="s">
        <v>2</v>
      </c>
      <c r="C4" s="3">
        <v>343.2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343.2</v>
      </c>
    </row>
    <row r="7" spans="2:3">
      <c r="B7" s="14" t="s">
        <v>17</v>
      </c>
      <c r="C7" s="5">
        <v>3986.99</v>
      </c>
    </row>
    <row r="8" spans="2:3">
      <c r="B8" s="14" t="s">
        <v>18</v>
      </c>
      <c r="C8" s="15"/>
    </row>
    <row r="9" spans="2:3">
      <c r="B9" s="16" t="s">
        <v>19</v>
      </c>
      <c r="C9" s="6">
        <f>SUM(C7:C8)</f>
        <v>3986.99</v>
      </c>
    </row>
    <row r="10" spans="2:3">
      <c r="B10" s="17" t="s">
        <v>20</v>
      </c>
      <c r="C10" s="5">
        <v>46097.07</v>
      </c>
    </row>
    <row r="11" spans="2:3">
      <c r="B11" s="17" t="s">
        <v>21</v>
      </c>
      <c r="C11" s="18"/>
    </row>
    <row r="12" spans="2:3">
      <c r="B12" s="19" t="s">
        <v>22</v>
      </c>
      <c r="C12" s="4">
        <f>C10+C11</f>
        <v>46097.07</v>
      </c>
    </row>
    <row r="13" spans="2:3">
      <c r="B13" s="17" t="s">
        <v>23</v>
      </c>
      <c r="C13" s="5">
        <v>41194.9</v>
      </c>
    </row>
    <row r="14" spans="2:3">
      <c r="B14" s="17" t="s">
        <v>24</v>
      </c>
      <c r="C14" s="18"/>
    </row>
    <row r="15" spans="2:3">
      <c r="B15" s="19" t="s">
        <v>25</v>
      </c>
      <c r="C15" s="5">
        <f>C13+C14</f>
        <v>41194.9</v>
      </c>
    </row>
    <row r="16" spans="2:3">
      <c r="B16" s="14" t="s">
        <v>26</v>
      </c>
      <c r="C16" s="5">
        <v>8889.16</v>
      </c>
    </row>
    <row r="17" spans="2:3">
      <c r="B17" s="14" t="s">
        <v>27</v>
      </c>
      <c r="C17" s="15"/>
    </row>
    <row r="18" spans="2:3">
      <c r="B18" s="16" t="s">
        <v>28</v>
      </c>
      <c r="C18" s="6">
        <f>SUM(C16:C17)</f>
        <v>8889.16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11529.26</v>
      </c>
    </row>
    <row r="21" spans="2:3" ht="15.75">
      <c r="B21" s="21" t="s">
        <v>30</v>
      </c>
      <c r="C21" s="5">
        <v>24007.57</v>
      </c>
    </row>
    <row r="22" spans="2:3" ht="15.75">
      <c r="B22" s="21" t="s">
        <v>6</v>
      </c>
      <c r="C22" s="7">
        <f>24.5680319*C6</f>
        <v>8431.7485480800005</v>
      </c>
    </row>
    <row r="23" spans="2:3" ht="15.75">
      <c r="B23" s="21" t="s">
        <v>7</v>
      </c>
      <c r="C23" s="7">
        <f>11.41630614*C6</f>
        <v>3918.0762672479996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426.81038056799997</v>
      </c>
    </row>
    <row r="26" spans="2:3" ht="15.75">
      <c r="B26" s="22" t="s">
        <v>10</v>
      </c>
      <c r="C26" s="8">
        <f>3.447602*C6</f>
        <v>1183.2170063999999</v>
      </c>
    </row>
    <row r="27" spans="2:3" ht="15.75">
      <c r="B27" s="21" t="s">
        <v>11</v>
      </c>
      <c r="C27" s="7">
        <f>2.08934144*C6</f>
        <v>717.06198220800002</v>
      </c>
    </row>
    <row r="28" spans="2:3" ht="15.75">
      <c r="B28" s="22" t="s">
        <v>12</v>
      </c>
      <c r="C28" s="8">
        <f>30.33900449*C6</f>
        <v>10412.346340968001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2587.62</v>
      </c>
    </row>
    <row r="31" spans="2:3" ht="15.75">
      <c r="B31" s="23" t="s">
        <v>13</v>
      </c>
      <c r="C31" s="7">
        <f>SUM(C20:C30)</f>
        <v>69383.870525471997</v>
      </c>
    </row>
    <row r="32" spans="2:3" ht="15.75">
      <c r="B32" s="24" t="s">
        <v>33</v>
      </c>
      <c r="C32" s="7">
        <f>C15-C31</f>
        <v>-28188.970525471996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D15" sqref="D15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93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2</v>
      </c>
    </row>
    <row r="4" spans="2:3">
      <c r="B4" s="11" t="s">
        <v>2</v>
      </c>
      <c r="C4" s="3">
        <v>339.9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339.9</v>
      </c>
    </row>
    <row r="7" spans="2:3">
      <c r="B7" s="14" t="s">
        <v>17</v>
      </c>
      <c r="C7" s="5">
        <v>8398.02</v>
      </c>
    </row>
    <row r="8" spans="2:3">
      <c r="B8" s="14" t="s">
        <v>18</v>
      </c>
      <c r="C8" s="15"/>
    </row>
    <row r="9" spans="2:3">
      <c r="B9" s="16" t="s">
        <v>19</v>
      </c>
      <c r="C9" s="6">
        <f>SUM(C7:C8)</f>
        <v>8398.02</v>
      </c>
    </row>
    <row r="10" spans="2:3">
      <c r="B10" s="17" t="s">
        <v>20</v>
      </c>
      <c r="C10" s="5">
        <v>45750.02</v>
      </c>
    </row>
    <row r="11" spans="2:3">
      <c r="B11" s="17" t="s">
        <v>21</v>
      </c>
      <c r="C11" s="18"/>
    </row>
    <row r="12" spans="2:3">
      <c r="B12" s="19" t="s">
        <v>22</v>
      </c>
      <c r="C12" s="4">
        <f>C10+C11</f>
        <v>45750.02</v>
      </c>
    </row>
    <row r="13" spans="2:3">
      <c r="B13" s="17" t="s">
        <v>23</v>
      </c>
      <c r="C13" s="5">
        <v>46048.19</v>
      </c>
    </row>
    <row r="14" spans="2:3">
      <c r="B14" s="17" t="s">
        <v>24</v>
      </c>
      <c r="C14" s="18"/>
    </row>
    <row r="15" spans="2:3">
      <c r="B15" s="19" t="s">
        <v>25</v>
      </c>
      <c r="C15" s="5">
        <f>C13+C14</f>
        <v>46048.19</v>
      </c>
    </row>
    <row r="16" spans="2:3">
      <c r="B16" s="14" t="s">
        <v>26</v>
      </c>
      <c r="C16" s="5">
        <v>8099.85</v>
      </c>
    </row>
    <row r="17" spans="2:3">
      <c r="B17" s="14" t="s">
        <v>27</v>
      </c>
      <c r="C17" s="15"/>
    </row>
    <row r="18" spans="2:3">
      <c r="B18" s="16" t="s">
        <v>28</v>
      </c>
      <c r="C18" s="6">
        <f>SUM(C16:C17)</f>
        <v>8099.85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4335.46</v>
      </c>
    </row>
    <row r="21" spans="2:3" ht="15.75">
      <c r="B21" s="21" t="s">
        <v>30</v>
      </c>
      <c r="C21" s="5">
        <v>2585.5300000000002</v>
      </c>
    </row>
    <row r="22" spans="2:3" ht="15.75">
      <c r="B22" s="21" t="s">
        <v>6</v>
      </c>
      <c r="C22" s="7">
        <f>24.5680319*C6</f>
        <v>8350.6740428100002</v>
      </c>
    </row>
    <row r="23" spans="2:3" ht="15.75">
      <c r="B23" s="21" t="s">
        <v>7</v>
      </c>
      <c r="C23" s="7">
        <f>11.41630614*C6</f>
        <v>3880.4024569859998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422.70643460099996</v>
      </c>
    </row>
    <row r="26" spans="2:3" ht="15.75">
      <c r="B26" s="22" t="s">
        <v>10</v>
      </c>
      <c r="C26" s="8">
        <f>3.447602*C6</f>
        <v>1171.8399198</v>
      </c>
    </row>
    <row r="27" spans="2:3" ht="15.75">
      <c r="B27" s="21" t="s">
        <v>11</v>
      </c>
      <c r="C27" s="7">
        <f>2.08934144*C6</f>
        <v>710.16715545599993</v>
      </c>
    </row>
    <row r="28" spans="2:3" ht="15.75">
      <c r="B28" s="22" t="s">
        <v>12</v>
      </c>
      <c r="C28" s="8">
        <f>30.33900449*C6</f>
        <v>10312.227626151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2877.19</v>
      </c>
    </row>
    <row r="31" spans="2:3" ht="15.75">
      <c r="B31" s="23" t="s">
        <v>13</v>
      </c>
      <c r="C31" s="7">
        <f>SUM(C20:C30)</f>
        <v>40816.357635804001</v>
      </c>
    </row>
    <row r="32" spans="2:3" ht="15.75">
      <c r="B32" s="24" t="s">
        <v>33</v>
      </c>
      <c r="C32" s="7">
        <f>C15-C31</f>
        <v>5231.8323641960014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94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3</v>
      </c>
    </row>
    <row r="4" spans="2:3">
      <c r="B4" s="11" t="s">
        <v>2</v>
      </c>
      <c r="C4" s="3">
        <v>340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340</v>
      </c>
    </row>
    <row r="7" spans="2:3">
      <c r="B7" s="14" t="s">
        <v>17</v>
      </c>
      <c r="C7" s="5">
        <v>16074.14</v>
      </c>
    </row>
    <row r="8" spans="2:3">
      <c r="B8" s="14" t="s">
        <v>18</v>
      </c>
      <c r="C8" s="15"/>
    </row>
    <row r="9" spans="2:3">
      <c r="B9" s="16" t="s">
        <v>19</v>
      </c>
      <c r="C9" s="6">
        <f>SUM(C7:C8)</f>
        <v>16074.14</v>
      </c>
    </row>
    <row r="10" spans="2:3">
      <c r="B10" s="17" t="s">
        <v>20</v>
      </c>
      <c r="C10" s="5">
        <v>47675.76</v>
      </c>
    </row>
    <row r="11" spans="2:3">
      <c r="B11" s="17" t="s">
        <v>21</v>
      </c>
      <c r="C11" s="18"/>
    </row>
    <row r="12" spans="2:3">
      <c r="B12" s="19" t="s">
        <v>22</v>
      </c>
      <c r="C12" s="4">
        <f>C10+C11</f>
        <v>47675.76</v>
      </c>
    </row>
    <row r="13" spans="2:3">
      <c r="B13" s="17" t="s">
        <v>23</v>
      </c>
      <c r="C13" s="5">
        <v>52025.1</v>
      </c>
    </row>
    <row r="14" spans="2:3">
      <c r="B14" s="17" t="s">
        <v>24</v>
      </c>
      <c r="C14" s="18"/>
    </row>
    <row r="15" spans="2:3">
      <c r="B15" s="19" t="s">
        <v>25</v>
      </c>
      <c r="C15" s="5">
        <f>C13+C14</f>
        <v>52025.1</v>
      </c>
    </row>
    <row r="16" spans="2:3">
      <c r="B16" s="14" t="s">
        <v>26</v>
      </c>
      <c r="C16" s="5">
        <v>11724.8</v>
      </c>
    </row>
    <row r="17" spans="2:3">
      <c r="B17" s="14" t="s">
        <v>27</v>
      </c>
      <c r="C17" s="15"/>
    </row>
    <row r="18" spans="2:3">
      <c r="B18" s="16" t="s">
        <v>28</v>
      </c>
      <c r="C18" s="6">
        <f>SUM(C16:C17)</f>
        <v>11724.8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5075.3599999999997</v>
      </c>
    </row>
    <row r="21" spans="2:3" ht="15.75">
      <c r="B21" s="21" t="s">
        <v>30</v>
      </c>
      <c r="C21" s="5"/>
    </row>
    <row r="22" spans="2:3" ht="15.75">
      <c r="B22" s="21" t="s">
        <v>6</v>
      </c>
      <c r="C22" s="7">
        <f>24.5680319*C6</f>
        <v>8353.130846</v>
      </c>
    </row>
    <row r="23" spans="2:3" ht="15.75">
      <c r="B23" s="21" t="s">
        <v>7</v>
      </c>
      <c r="C23" s="7">
        <f>11.41630614*C6</f>
        <v>3881.5440875999998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422.83079659999999</v>
      </c>
    </row>
    <row r="26" spans="2:3" ht="15.75">
      <c r="B26" s="22" t="s">
        <v>10</v>
      </c>
      <c r="C26" s="8">
        <f>3.447602*C6</f>
        <v>1172.1846799999998</v>
      </c>
    </row>
    <row r="27" spans="2:3" ht="15.75">
      <c r="B27" s="21" t="s">
        <v>11</v>
      </c>
      <c r="C27" s="7">
        <f>2.08934144*C6</f>
        <v>710.3760896</v>
      </c>
    </row>
    <row r="28" spans="2:3" ht="15.75">
      <c r="B28" s="22" t="s">
        <v>12</v>
      </c>
      <c r="C28" s="8">
        <f>30.33900449*C6</f>
        <v>10315.261526599999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13294.59</v>
      </c>
    </row>
    <row r="31" spans="2:3" ht="15.75">
      <c r="B31" s="23" t="s">
        <v>13</v>
      </c>
      <c r="C31" s="7">
        <f>SUM(C20:C30)</f>
        <v>49395.438026399992</v>
      </c>
    </row>
    <row r="32" spans="2:3" ht="15.75">
      <c r="B32" s="24" t="s">
        <v>33</v>
      </c>
      <c r="C32" s="7">
        <f>C15-C31</f>
        <v>2629.6619736000066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E29" sqref="E29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95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4</v>
      </c>
    </row>
    <row r="4" spans="2:3">
      <c r="B4" s="11" t="s">
        <v>2</v>
      </c>
      <c r="C4" s="3">
        <v>345.2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345.2</v>
      </c>
    </row>
    <row r="7" spans="2:3">
      <c r="B7" s="14" t="s">
        <v>17</v>
      </c>
      <c r="C7" s="5">
        <v>3525.3</v>
      </c>
    </row>
    <row r="8" spans="2:3">
      <c r="B8" s="14" t="s">
        <v>18</v>
      </c>
      <c r="C8" s="15"/>
    </row>
    <row r="9" spans="2:3">
      <c r="B9" s="16" t="s">
        <v>19</v>
      </c>
      <c r="C9" s="6">
        <f>SUM(C7:C8)</f>
        <v>3525.3</v>
      </c>
    </row>
    <row r="10" spans="2:3">
      <c r="B10" s="17" t="s">
        <v>20</v>
      </c>
      <c r="C10" s="5">
        <v>46474.92</v>
      </c>
    </row>
    <row r="11" spans="2:3">
      <c r="B11" s="17" t="s">
        <v>21</v>
      </c>
      <c r="C11" s="18"/>
    </row>
    <row r="12" spans="2:3">
      <c r="B12" s="19" t="s">
        <v>22</v>
      </c>
      <c r="C12" s="4">
        <f>C10+C11</f>
        <v>46474.92</v>
      </c>
    </row>
    <row r="13" spans="2:3">
      <c r="B13" s="17" t="s">
        <v>23</v>
      </c>
      <c r="C13" s="5">
        <v>46746.05</v>
      </c>
    </row>
    <row r="14" spans="2:3">
      <c r="B14" s="17" t="s">
        <v>24</v>
      </c>
      <c r="C14" s="18"/>
    </row>
    <row r="15" spans="2:3">
      <c r="B15" s="19" t="s">
        <v>25</v>
      </c>
      <c r="C15" s="5">
        <f>C13+C14</f>
        <v>46746.05</v>
      </c>
    </row>
    <row r="16" spans="2:3">
      <c r="B16" s="14" t="s">
        <v>26</v>
      </c>
      <c r="C16" s="5">
        <v>3254.17</v>
      </c>
    </row>
    <row r="17" spans="2:3">
      <c r="B17" s="14" t="s">
        <v>27</v>
      </c>
      <c r="C17" s="15"/>
    </row>
    <row r="18" spans="2:3">
      <c r="B18" s="16" t="s">
        <v>28</v>
      </c>
      <c r="C18" s="6">
        <f>SUM(C16:C17)</f>
        <v>3254.17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29">
        <v>6136.1</v>
      </c>
    </row>
    <row r="21" spans="2:3" ht="15.75">
      <c r="B21" s="21" t="s">
        <v>30</v>
      </c>
      <c r="C21" s="5">
        <v>24377.46</v>
      </c>
    </row>
    <row r="22" spans="2:3" ht="15.75">
      <c r="B22" s="21" t="s">
        <v>6</v>
      </c>
      <c r="C22" s="7">
        <f>24.5680319*C6</f>
        <v>8480.8846118799993</v>
      </c>
    </row>
    <row r="23" spans="2:3" ht="15.75">
      <c r="B23" s="21" t="s">
        <v>7</v>
      </c>
      <c r="C23" s="7">
        <f>11.41630614*C6</f>
        <v>3940.9088795279999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429.297620548</v>
      </c>
    </row>
    <row r="26" spans="2:3" ht="15.75">
      <c r="B26" s="22" t="s">
        <v>10</v>
      </c>
      <c r="C26" s="8">
        <f>3.447602*C6</f>
        <v>1190.1122103999999</v>
      </c>
    </row>
    <row r="27" spans="2:3" ht="15.75">
      <c r="B27" s="21" t="s">
        <v>11</v>
      </c>
      <c r="C27" s="7">
        <f>2.08934144*C6</f>
        <v>721.24066508800001</v>
      </c>
    </row>
    <row r="28" spans="2:3" ht="15.75">
      <c r="B28" s="22" t="s">
        <v>12</v>
      </c>
      <c r="C28" s="8">
        <f>30.33900449*C6</f>
        <v>10473.024349948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4446.96</v>
      </c>
    </row>
    <row r="31" spans="2:3" ht="15.75">
      <c r="B31" s="23" t="s">
        <v>13</v>
      </c>
      <c r="C31" s="7">
        <f>SUM(C20:C30)</f>
        <v>66366.148337391991</v>
      </c>
    </row>
    <row r="32" spans="2:3" ht="15.75">
      <c r="B32" s="24" t="s">
        <v>33</v>
      </c>
      <c r="C32" s="7">
        <f>C15-C31</f>
        <v>-19620.098337391988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96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5</v>
      </c>
    </row>
    <row r="4" spans="2:3">
      <c r="B4" s="11" t="s">
        <v>2</v>
      </c>
      <c r="C4" s="3">
        <v>611</v>
      </c>
    </row>
    <row r="5" spans="2:3">
      <c r="B5" s="11" t="s">
        <v>3</v>
      </c>
      <c r="C5" s="3">
        <v>141.30000000000001</v>
      </c>
    </row>
    <row r="6" spans="2:3">
      <c r="B6" s="11" t="s">
        <v>4</v>
      </c>
      <c r="C6" s="2">
        <f>SUM(C4:C5)</f>
        <v>752.3</v>
      </c>
    </row>
    <row r="7" spans="2:3">
      <c r="B7" s="14" t="s">
        <v>17</v>
      </c>
      <c r="C7" s="5">
        <v>10825.17</v>
      </c>
    </row>
    <row r="8" spans="2:3">
      <c r="B8" s="14" t="s">
        <v>18</v>
      </c>
      <c r="C8" s="6">
        <v>12831.48</v>
      </c>
    </row>
    <row r="9" spans="2:3">
      <c r="B9" s="16" t="s">
        <v>19</v>
      </c>
      <c r="C9" s="6">
        <f>SUM(C7:C8)</f>
        <v>23656.65</v>
      </c>
    </row>
    <row r="10" spans="2:3">
      <c r="B10" s="17" t="s">
        <v>20</v>
      </c>
      <c r="C10" s="5">
        <v>86073.84</v>
      </c>
    </row>
    <row r="11" spans="2:3">
      <c r="B11" s="17" t="s">
        <v>21</v>
      </c>
      <c r="C11" s="4">
        <v>19647.64</v>
      </c>
    </row>
    <row r="12" spans="2:3">
      <c r="B12" s="19" t="s">
        <v>22</v>
      </c>
      <c r="C12" s="4">
        <f>C10+C11</f>
        <v>105721.48</v>
      </c>
    </row>
    <row r="13" spans="2:3">
      <c r="B13" s="17" t="s">
        <v>23</v>
      </c>
      <c r="C13" s="5">
        <v>84146.72</v>
      </c>
    </row>
    <row r="14" spans="2:3">
      <c r="B14" s="17" t="s">
        <v>24</v>
      </c>
      <c r="C14" s="4">
        <v>27012.07</v>
      </c>
    </row>
    <row r="15" spans="2:3">
      <c r="B15" s="19" t="s">
        <v>25</v>
      </c>
      <c r="C15" s="5">
        <f>C13+C14</f>
        <v>111158.79000000001</v>
      </c>
    </row>
    <row r="16" spans="2:3">
      <c r="B16" s="14" t="s">
        <v>26</v>
      </c>
      <c r="C16" s="5">
        <v>12752.29</v>
      </c>
    </row>
    <row r="17" spans="2:3">
      <c r="B17" s="14" t="s">
        <v>27</v>
      </c>
      <c r="C17" s="6">
        <v>5467.05</v>
      </c>
    </row>
    <row r="18" spans="2:3">
      <c r="B18" s="16" t="s">
        <v>28</v>
      </c>
      <c r="C18" s="6">
        <f>SUM(C16:C17)</f>
        <v>18219.34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15353.38</v>
      </c>
    </row>
    <row r="21" spans="2:3" ht="15.75">
      <c r="B21" s="21" t="s">
        <v>30</v>
      </c>
      <c r="C21" s="5">
        <v>10424.85</v>
      </c>
    </row>
    <row r="22" spans="2:3" ht="15.75">
      <c r="B22" s="21" t="s">
        <v>6</v>
      </c>
      <c r="C22" s="7">
        <f>24.5680319*C6</f>
        <v>18482.53039837</v>
      </c>
    </row>
    <row r="23" spans="2:3" ht="15.75">
      <c r="B23" s="21" t="s">
        <v>7</v>
      </c>
      <c r="C23" s="7">
        <f>11.41630614*C6</f>
        <v>8588.4871091219993</v>
      </c>
    </row>
    <row r="24" spans="2:3" ht="15.75">
      <c r="B24" s="21" t="s">
        <v>8</v>
      </c>
      <c r="C24" s="5">
        <v>4908.71</v>
      </c>
    </row>
    <row r="25" spans="2:3" ht="15.75">
      <c r="B25" s="22" t="s">
        <v>9</v>
      </c>
      <c r="C25" s="7">
        <v>935.575318477</v>
      </c>
    </row>
    <row r="26" spans="2:3" ht="15.75">
      <c r="B26" s="22" t="s">
        <v>10</v>
      </c>
      <c r="C26" s="8">
        <f>3.447602*C6</f>
        <v>2593.6309845999999</v>
      </c>
    </row>
    <row r="27" spans="2:3" ht="15.75">
      <c r="B27" s="21" t="s">
        <v>11</v>
      </c>
      <c r="C27" s="7">
        <f>2.08934144*C6</f>
        <v>1571.8115653120001</v>
      </c>
    </row>
    <row r="28" spans="2:3" ht="15.75">
      <c r="B28" s="22" t="s">
        <v>12</v>
      </c>
      <c r="C28" s="8">
        <f>30.33900449*C6</f>
        <v>22824.033077827</v>
      </c>
    </row>
    <row r="29" spans="2:3" ht="15.75">
      <c r="B29" s="22" t="s">
        <v>31</v>
      </c>
      <c r="C29" s="4">
        <v>17830.75</v>
      </c>
    </row>
    <row r="30" spans="2:3" ht="15.75">
      <c r="B30" s="22" t="s">
        <v>32</v>
      </c>
      <c r="C30" s="4">
        <v>24931.45</v>
      </c>
    </row>
    <row r="31" spans="2:3" ht="15.75">
      <c r="B31" s="23" t="s">
        <v>13</v>
      </c>
      <c r="C31" s="7">
        <f>SUM(C20:C30)</f>
        <v>128445.20845370799</v>
      </c>
    </row>
    <row r="32" spans="2:3" ht="15.75">
      <c r="B32" s="24" t="s">
        <v>33</v>
      </c>
      <c r="C32" s="7">
        <f>C15-C31</f>
        <v>-17286.418453707985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97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6</v>
      </c>
    </row>
    <row r="4" spans="2:3">
      <c r="B4" s="11" t="s">
        <v>2</v>
      </c>
      <c r="C4" s="3">
        <v>418.8</v>
      </c>
    </row>
    <row r="5" spans="2:3">
      <c r="B5" s="11" t="s">
        <v>3</v>
      </c>
      <c r="C5" s="3">
        <v>429.8</v>
      </c>
    </row>
    <row r="6" spans="2:3">
      <c r="B6" s="11" t="s">
        <v>4</v>
      </c>
      <c r="C6" s="2">
        <f>SUM(C4:C5)</f>
        <v>848.6</v>
      </c>
    </row>
    <row r="7" spans="2:3">
      <c r="B7" s="14" t="s">
        <v>17</v>
      </c>
      <c r="C7" s="5">
        <v>15380.5</v>
      </c>
    </row>
    <row r="8" spans="2:3">
      <c r="B8" s="14" t="s">
        <v>18</v>
      </c>
      <c r="C8" s="6">
        <v>4202.84</v>
      </c>
    </row>
    <row r="9" spans="2:3">
      <c r="B9" s="16" t="s">
        <v>19</v>
      </c>
      <c r="C9" s="6">
        <f>SUM(C7:C8)</f>
        <v>19583.34</v>
      </c>
    </row>
    <row r="10" spans="2:3">
      <c r="B10" s="17" t="s">
        <v>20</v>
      </c>
      <c r="C10" s="5">
        <v>55782.91</v>
      </c>
    </row>
    <row r="11" spans="2:3">
      <c r="B11" s="17" t="s">
        <v>21</v>
      </c>
      <c r="C11" s="4">
        <v>26398.45</v>
      </c>
    </row>
    <row r="12" spans="2:3">
      <c r="B12" s="19" t="s">
        <v>22</v>
      </c>
      <c r="C12" s="4">
        <f>C10+C11</f>
        <v>82181.36</v>
      </c>
    </row>
    <row r="13" spans="2:3">
      <c r="B13" s="17" t="s">
        <v>23</v>
      </c>
      <c r="C13" s="5">
        <v>63106.31</v>
      </c>
    </row>
    <row r="14" spans="2:3">
      <c r="B14" s="17" t="s">
        <v>24</v>
      </c>
      <c r="C14" s="4">
        <v>12292.53</v>
      </c>
    </row>
    <row r="15" spans="2:3">
      <c r="B15" s="19" t="s">
        <v>25</v>
      </c>
      <c r="C15" s="5">
        <f>C13+C14</f>
        <v>75398.84</v>
      </c>
    </row>
    <row r="16" spans="2:3">
      <c r="B16" s="14" t="s">
        <v>26</v>
      </c>
      <c r="C16" s="5">
        <v>8057.1</v>
      </c>
    </row>
    <row r="17" spans="2:3">
      <c r="B17" s="14" t="s">
        <v>27</v>
      </c>
      <c r="C17" s="6">
        <v>18308.759999999998</v>
      </c>
    </row>
    <row r="18" spans="2:3">
      <c r="B18" s="16" t="s">
        <v>28</v>
      </c>
      <c r="C18" s="6">
        <f>SUM(C16:C17)</f>
        <v>26365.86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11245.84</v>
      </c>
    </row>
    <row r="21" spans="2:3" ht="15.75">
      <c r="B21" s="21" t="s">
        <v>30</v>
      </c>
      <c r="C21" s="5">
        <v>35148.47</v>
      </c>
    </row>
    <row r="22" spans="2:3" ht="15.75">
      <c r="B22" s="21" t="s">
        <v>6</v>
      </c>
      <c r="C22" s="7">
        <f>24.5680319*C6</f>
        <v>20848.431870340002</v>
      </c>
    </row>
    <row r="23" spans="2:3" ht="15.75">
      <c r="B23" s="21" t="s">
        <v>7</v>
      </c>
      <c r="C23" s="7">
        <f>11.41630614*C6</f>
        <v>9687.8773904040008</v>
      </c>
    </row>
    <row r="24" spans="2:3" ht="15.75">
      <c r="B24" s="21" t="s">
        <v>8</v>
      </c>
      <c r="C24" s="5">
        <v>4908.71</v>
      </c>
    </row>
    <row r="25" spans="2:3" ht="15.75">
      <c r="B25" s="22" t="s">
        <v>9</v>
      </c>
      <c r="C25" s="7">
        <v>3176.6359235140003</v>
      </c>
    </row>
    <row r="26" spans="2:3" ht="15.75">
      <c r="B26" s="22" t="s">
        <v>10</v>
      </c>
      <c r="C26" s="8">
        <f>3.447602*C6</f>
        <v>2925.6350572000001</v>
      </c>
    </row>
    <row r="27" spans="2:3" ht="15.75">
      <c r="B27" s="21" t="s">
        <v>11</v>
      </c>
      <c r="C27" s="7">
        <f>2.08934144*C6</f>
        <v>1773.0151459840001</v>
      </c>
    </row>
    <row r="28" spans="2:3" ht="15.75">
      <c r="B28" s="22" t="s">
        <v>12</v>
      </c>
      <c r="C28" s="8">
        <f>30.33900449*C6</f>
        <v>25745.679210214003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2429.2800000000002</v>
      </c>
    </row>
    <row r="31" spans="2:3" ht="15.75">
      <c r="B31" s="23" t="s">
        <v>13</v>
      </c>
      <c r="C31" s="7">
        <f>SUM(C20:C30)</f>
        <v>120541.344597656</v>
      </c>
    </row>
    <row r="32" spans="2:3" ht="15.75">
      <c r="B32" s="24" t="s">
        <v>33</v>
      </c>
      <c r="C32" s="7">
        <f>C15-C31</f>
        <v>-45142.504597656007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98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7</v>
      </c>
    </row>
    <row r="4" spans="2:3">
      <c r="B4" s="11" t="s">
        <v>2</v>
      </c>
      <c r="C4" s="3">
        <v>757.3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757.3</v>
      </c>
    </row>
    <row r="7" spans="2:3">
      <c r="B7" s="14" t="s">
        <v>17</v>
      </c>
      <c r="C7" s="5">
        <v>22200.97</v>
      </c>
    </row>
    <row r="8" spans="2:3">
      <c r="B8" s="14" t="s">
        <v>18</v>
      </c>
      <c r="C8" s="15"/>
    </row>
    <row r="9" spans="2:3">
      <c r="B9" s="16" t="s">
        <v>19</v>
      </c>
      <c r="C9" s="6">
        <f>SUM(C7:C8)</f>
        <v>22200.97</v>
      </c>
    </row>
    <row r="10" spans="2:3">
      <c r="B10" s="17" t="s">
        <v>20</v>
      </c>
      <c r="C10" s="5">
        <v>104861.94</v>
      </c>
    </row>
    <row r="11" spans="2:3">
      <c r="B11" s="17" t="s">
        <v>21</v>
      </c>
      <c r="C11" s="18"/>
    </row>
    <row r="12" spans="2:3">
      <c r="B12" s="19" t="s">
        <v>22</v>
      </c>
      <c r="C12" s="4">
        <f>C10+C11</f>
        <v>104861.94</v>
      </c>
    </row>
    <row r="13" spans="2:3">
      <c r="B13" s="17" t="s">
        <v>23</v>
      </c>
      <c r="C13" s="5">
        <v>108118.77</v>
      </c>
    </row>
    <row r="14" spans="2:3">
      <c r="B14" s="17" t="s">
        <v>24</v>
      </c>
      <c r="C14" s="18"/>
    </row>
    <row r="15" spans="2:3">
      <c r="B15" s="19" t="s">
        <v>25</v>
      </c>
      <c r="C15" s="5">
        <f>C13+C14</f>
        <v>108118.77</v>
      </c>
    </row>
    <row r="16" spans="2:3">
      <c r="B16" s="14" t="s">
        <v>26</v>
      </c>
      <c r="C16" s="5">
        <v>18944.14</v>
      </c>
    </row>
    <row r="17" spans="2:3">
      <c r="B17" s="14" t="s">
        <v>27</v>
      </c>
      <c r="C17" s="15"/>
    </row>
    <row r="18" spans="2:3">
      <c r="B18" s="16" t="s">
        <v>28</v>
      </c>
      <c r="C18" s="6">
        <f>SUM(C16:C17)</f>
        <v>18944.14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16920.259999999998</v>
      </c>
    </row>
    <row r="21" spans="2:3" ht="15.75">
      <c r="B21" s="21" t="s">
        <v>30</v>
      </c>
      <c r="C21" s="5">
        <v>960.15</v>
      </c>
    </row>
    <row r="22" spans="2:3" ht="15.75">
      <c r="B22" s="21" t="s">
        <v>6</v>
      </c>
      <c r="C22" s="7">
        <f>24.5680319*C6</f>
        <v>18605.370557869999</v>
      </c>
    </row>
    <row r="23" spans="2:3" ht="15.75">
      <c r="B23" s="21" t="s">
        <v>7</v>
      </c>
      <c r="C23" s="7">
        <f>11.41630614*C6</f>
        <v>8645.5686398219987</v>
      </c>
    </row>
    <row r="24" spans="2:3" ht="15.75">
      <c r="B24" s="21" t="s">
        <v>8</v>
      </c>
      <c r="C24" s="5">
        <v>4908.71</v>
      </c>
    </row>
    <row r="25" spans="2:3" ht="15.75">
      <c r="B25" s="22" t="s">
        <v>9</v>
      </c>
      <c r="C25" s="7">
        <v>2355.9934184270001</v>
      </c>
    </row>
    <row r="26" spans="2:3" ht="15.75">
      <c r="B26" s="22" t="s">
        <v>10</v>
      </c>
      <c r="C26" s="8">
        <f>3.447602*C6</f>
        <v>2610.8689945999995</v>
      </c>
    </row>
    <row r="27" spans="2:3" ht="15.75">
      <c r="B27" s="21" t="s">
        <v>11</v>
      </c>
      <c r="C27" s="7">
        <f>2.08934144*C6</f>
        <v>1582.2582725120001</v>
      </c>
    </row>
    <row r="28" spans="2:3" ht="15.75">
      <c r="B28" s="22" t="s">
        <v>12</v>
      </c>
      <c r="C28" s="8">
        <f>30.33900449*C6</f>
        <v>22975.728100277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19361.04</v>
      </c>
    </row>
    <row r="31" spans="2:3" ht="15.75">
      <c r="B31" s="23" t="s">
        <v>13</v>
      </c>
      <c r="C31" s="7">
        <f>SUM(C20:C30)</f>
        <v>101577.71798350802</v>
      </c>
    </row>
    <row r="32" spans="2:3" ht="15.75">
      <c r="B32" s="24" t="s">
        <v>33</v>
      </c>
      <c r="C32" s="7">
        <f>C15-C31</f>
        <v>6541.0520164919872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B20" sqref="B20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99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8</v>
      </c>
    </row>
    <row r="4" spans="2:3">
      <c r="B4" s="11" t="s">
        <v>2</v>
      </c>
      <c r="C4" s="3">
        <v>539.1</v>
      </c>
    </row>
    <row r="5" spans="2:3">
      <c r="B5" s="11" t="s">
        <v>3</v>
      </c>
      <c r="C5" s="3">
        <v>215.8</v>
      </c>
    </row>
    <row r="6" spans="2:3">
      <c r="B6" s="11" t="s">
        <v>4</v>
      </c>
      <c r="C6" s="2">
        <f>SUM(C4:C5)</f>
        <v>754.90000000000009</v>
      </c>
    </row>
    <row r="7" spans="2:3">
      <c r="B7" s="14" t="s">
        <v>17</v>
      </c>
      <c r="C7" s="5">
        <v>17374.8</v>
      </c>
    </row>
    <row r="8" spans="2:3">
      <c r="B8" s="14" t="s">
        <v>18</v>
      </c>
      <c r="C8" s="6">
        <v>1871.7</v>
      </c>
    </row>
    <row r="9" spans="2:3">
      <c r="B9" s="16" t="s">
        <v>19</v>
      </c>
      <c r="C9" s="6">
        <f>SUM(C7:C8)</f>
        <v>19246.5</v>
      </c>
    </row>
    <row r="10" spans="2:3">
      <c r="B10" s="17" t="s">
        <v>20</v>
      </c>
      <c r="C10" s="5">
        <v>72465.13</v>
      </c>
    </row>
    <row r="11" spans="2:3">
      <c r="B11" s="17" t="s">
        <v>21</v>
      </c>
      <c r="C11" s="4">
        <v>24596.29</v>
      </c>
    </row>
    <row r="12" spans="2:3">
      <c r="B12" s="19" t="s">
        <v>22</v>
      </c>
      <c r="C12" s="4">
        <f>C10+C11</f>
        <v>97061.420000000013</v>
      </c>
    </row>
    <row r="13" spans="2:3">
      <c r="B13" s="17" t="s">
        <v>23</v>
      </c>
      <c r="C13" s="5">
        <v>77204.289999999994</v>
      </c>
    </row>
    <row r="14" spans="2:3">
      <c r="B14" s="17" t="s">
        <v>24</v>
      </c>
      <c r="C14" s="4">
        <v>24420.57</v>
      </c>
    </row>
    <row r="15" spans="2:3">
      <c r="B15" s="19" t="s">
        <v>25</v>
      </c>
      <c r="C15" s="5">
        <f>C13+C14</f>
        <v>101624.85999999999</v>
      </c>
    </row>
    <row r="16" spans="2:3">
      <c r="B16" s="14" t="s">
        <v>26</v>
      </c>
      <c r="C16" s="5">
        <v>12635.64</v>
      </c>
    </row>
    <row r="17" spans="2:3">
      <c r="B17" s="14" t="s">
        <v>27</v>
      </c>
      <c r="C17" s="6">
        <v>2047.42</v>
      </c>
    </row>
    <row r="18" spans="2:3">
      <c r="B18" s="16" t="s">
        <v>28</v>
      </c>
      <c r="C18" s="6">
        <f>SUM(C16:C17)</f>
        <v>14683.06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25469.93</v>
      </c>
    </row>
    <row r="21" spans="2:3" ht="15.75">
      <c r="B21" s="21" t="s">
        <v>30</v>
      </c>
      <c r="C21" s="5">
        <v>4541.09</v>
      </c>
    </row>
    <row r="22" spans="2:3" ht="15.75">
      <c r="B22" s="21" t="s">
        <v>6</v>
      </c>
      <c r="C22" s="7">
        <f>24.5680319*C6</f>
        <v>18546.407281310003</v>
      </c>
    </row>
    <row r="23" spans="2:3" ht="15.75">
      <c r="B23" s="21" t="s">
        <v>7</v>
      </c>
      <c r="C23" s="7">
        <f>11.41630614*C6</f>
        <v>8618.1695050860017</v>
      </c>
    </row>
    <row r="24" spans="2:3" ht="15.75">
      <c r="B24" s="21" t="s">
        <v>8</v>
      </c>
      <c r="C24" s="5">
        <v>4908.71</v>
      </c>
    </row>
    <row r="25" spans="2:3" ht="15.75">
      <c r="B25" s="22" t="s">
        <v>9</v>
      </c>
      <c r="C25" s="7">
        <v>1645.9087304510001</v>
      </c>
    </row>
    <row r="26" spans="2:3" ht="15.75">
      <c r="B26" s="22" t="s">
        <v>10</v>
      </c>
      <c r="C26" s="8">
        <f>3.447602*C6</f>
        <v>2602.5947498</v>
      </c>
    </row>
    <row r="27" spans="2:3" ht="15.75">
      <c r="B27" s="21" t="s">
        <v>11</v>
      </c>
      <c r="C27" s="7">
        <f>2.08934144*C6</f>
        <v>1577.2438530560003</v>
      </c>
    </row>
    <row r="28" spans="2:3" ht="15.75">
      <c r="B28" s="22" t="s">
        <v>12</v>
      </c>
      <c r="C28" s="8">
        <f>30.33900449*C6</f>
        <v>22902.914489501003</v>
      </c>
    </row>
    <row r="29" spans="2:3" ht="15.75">
      <c r="B29" s="22" t="s">
        <v>31</v>
      </c>
      <c r="C29" s="4">
        <v>2651.77</v>
      </c>
    </row>
    <row r="30" spans="2:3" ht="15.75">
      <c r="B30" s="22" t="s">
        <v>32</v>
      </c>
      <c r="C30" s="4">
        <v>10152.49</v>
      </c>
    </row>
    <row r="31" spans="2:3" ht="15.75">
      <c r="B31" s="23" t="s">
        <v>13</v>
      </c>
      <c r="C31" s="7">
        <f>SUM(C20:C30)</f>
        <v>103617.22860920403</v>
      </c>
    </row>
    <row r="32" spans="2:3" ht="15.75">
      <c r="B32" s="24" t="s">
        <v>33</v>
      </c>
      <c r="C32" s="7">
        <f>C15-C31</f>
        <v>-1992.3686092040443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B1" sqref="B1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16</v>
      </c>
      <c r="C1" s="10">
        <v>100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9</v>
      </c>
    </row>
    <row r="4" spans="2:3">
      <c r="B4" s="11" t="s">
        <v>2</v>
      </c>
      <c r="C4" s="3">
        <v>341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341</v>
      </c>
    </row>
    <row r="7" spans="2:3">
      <c r="B7" s="14" t="s">
        <v>17</v>
      </c>
      <c r="C7" s="5">
        <v>54253.59</v>
      </c>
    </row>
    <row r="8" spans="2:3">
      <c r="B8" s="14" t="s">
        <v>18</v>
      </c>
      <c r="C8" s="15"/>
    </row>
    <row r="9" spans="2:3">
      <c r="B9" s="16" t="s">
        <v>19</v>
      </c>
      <c r="C9" s="6">
        <f>SUM(C7:C8)</f>
        <v>54253.59</v>
      </c>
    </row>
    <row r="10" spans="2:3">
      <c r="B10" s="17" t="s">
        <v>20</v>
      </c>
      <c r="C10" s="5">
        <v>47515.1</v>
      </c>
    </row>
    <row r="11" spans="2:3">
      <c r="B11" s="17" t="s">
        <v>21</v>
      </c>
      <c r="C11" s="18"/>
    </row>
    <row r="12" spans="2:3">
      <c r="B12" s="19" t="s">
        <v>22</v>
      </c>
      <c r="C12" s="4">
        <f>C10+C11</f>
        <v>47515.1</v>
      </c>
    </row>
    <row r="13" spans="2:3">
      <c r="B13" s="17" t="s">
        <v>23</v>
      </c>
      <c r="C13" s="5">
        <v>37795.879999999997</v>
      </c>
    </row>
    <row r="14" spans="2:3">
      <c r="B14" s="17" t="s">
        <v>24</v>
      </c>
      <c r="C14" s="18"/>
    </row>
    <row r="15" spans="2:3">
      <c r="B15" s="19" t="s">
        <v>25</v>
      </c>
      <c r="C15" s="5">
        <f>C13+C14</f>
        <v>37795.879999999997</v>
      </c>
    </row>
    <row r="16" spans="2:3">
      <c r="B16" s="14" t="s">
        <v>26</v>
      </c>
      <c r="C16" s="5">
        <v>63972.81</v>
      </c>
    </row>
    <row r="17" spans="2:3">
      <c r="B17" s="14" t="s">
        <v>27</v>
      </c>
      <c r="C17" s="15"/>
    </row>
    <row r="18" spans="2:3">
      <c r="B18" s="16" t="s">
        <v>28</v>
      </c>
      <c r="C18" s="6">
        <f>SUM(C16:C17)</f>
        <v>63972.81</v>
      </c>
    </row>
    <row r="19" spans="2:3" ht="15.75">
      <c r="B19" s="20" t="s">
        <v>5</v>
      </c>
      <c r="C19" s="15"/>
    </row>
    <row r="20" spans="2:3" ht="15.75">
      <c r="B20" s="21" t="s">
        <v>29</v>
      </c>
      <c r="C20" s="5">
        <v>951.28</v>
      </c>
    </row>
    <row r="21" spans="2:3" ht="15.75">
      <c r="B21" s="21" t="s">
        <v>30</v>
      </c>
      <c r="C21" s="5">
        <v>20560.330000000002</v>
      </c>
    </row>
    <row r="22" spans="2:3" ht="15.75">
      <c r="B22" s="21" t="s">
        <v>6</v>
      </c>
      <c r="C22" s="7">
        <f>24.5680319*C6</f>
        <v>8377.6988779000003</v>
      </c>
    </row>
    <row r="23" spans="2:3" ht="15.75">
      <c r="B23" s="21" t="s">
        <v>7</v>
      </c>
      <c r="C23" s="7">
        <f>11.41630614*C6</f>
        <v>3892.9603937399997</v>
      </c>
    </row>
    <row r="24" spans="2:3" ht="15.75">
      <c r="B24" s="21" t="s">
        <v>8</v>
      </c>
      <c r="C24" s="5">
        <v>3518.39</v>
      </c>
    </row>
    <row r="25" spans="2:3" ht="15.75">
      <c r="B25" s="22" t="s">
        <v>9</v>
      </c>
      <c r="C25" s="7">
        <v>424.07441659</v>
      </c>
    </row>
    <row r="26" spans="2:3" ht="15.75">
      <c r="B26" s="22" t="s">
        <v>10</v>
      </c>
      <c r="C26" s="8">
        <f>3.447602*C6</f>
        <v>1175.632282</v>
      </c>
    </row>
    <row r="27" spans="2:3" ht="15.75">
      <c r="B27" s="21" t="s">
        <v>11</v>
      </c>
      <c r="C27" s="7">
        <f>2.08934144*C6</f>
        <v>712.46543104</v>
      </c>
    </row>
    <row r="28" spans="2:3" ht="15.75">
      <c r="B28" s="22" t="s">
        <v>12</v>
      </c>
      <c r="C28" s="8">
        <f>30.33900449*C6</f>
        <v>10345.60053109</v>
      </c>
    </row>
    <row r="29" spans="2:3" ht="15.75">
      <c r="B29" s="22" t="s">
        <v>31</v>
      </c>
      <c r="C29" s="4">
        <v>17830.75</v>
      </c>
    </row>
    <row r="30" spans="2:3" ht="15.75">
      <c r="B30" s="22" t="s">
        <v>32</v>
      </c>
      <c r="C30" s="4">
        <v>15390.54</v>
      </c>
    </row>
    <row r="31" spans="2:3" ht="15.75">
      <c r="B31" s="23" t="s">
        <v>13</v>
      </c>
      <c r="C31" s="7">
        <f>SUM(C20:C30)</f>
        <v>83179.72193236</v>
      </c>
    </row>
    <row r="32" spans="2:3" ht="15.75">
      <c r="B32" s="24" t="s">
        <v>33</v>
      </c>
      <c r="C32" s="7">
        <f>C15-C31</f>
        <v>-45383.841932360003</v>
      </c>
    </row>
    <row r="33" spans="2:3">
      <c r="B33" s="25"/>
      <c r="C33" s="26"/>
    </row>
    <row r="34" spans="2:3" ht="15.75">
      <c r="B34" s="27" t="s">
        <v>34</v>
      </c>
      <c r="C34" s="26"/>
    </row>
    <row r="35" spans="2:3" ht="15.75">
      <c r="B35" s="27" t="s">
        <v>15</v>
      </c>
      <c r="C3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поб1</vt:lpstr>
      <vt:lpstr>поб2</vt:lpstr>
      <vt:lpstr>поб3</vt:lpstr>
      <vt:lpstr>поб4</vt:lpstr>
      <vt:lpstr>поб5</vt:lpstr>
      <vt:lpstr>поб6</vt:lpstr>
      <vt:lpstr>поб7</vt:lpstr>
      <vt:lpstr>поб8</vt:lpstr>
      <vt:lpstr>поб9</vt:lpstr>
      <vt:lpstr>поб10</vt:lpstr>
      <vt:lpstr>поб11</vt:lpstr>
      <vt:lpstr>поб12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2018-03-23T04:10:11Z</dcterms:modified>
</cp:coreProperties>
</file>