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8"/>
  </bookViews>
  <sheets>
    <sheet name="ок1" sheetId="2" r:id="rId1"/>
    <sheet name="ок3" sheetId="3" r:id="rId2"/>
    <sheet name="ок4" sheetId="4" r:id="rId3"/>
    <sheet name="ок6" sheetId="5" r:id="rId4"/>
    <sheet name="ок8" sheetId="6" r:id="rId5"/>
    <sheet name="ок15" sheetId="7" r:id="rId6"/>
    <sheet name="ок17" sheetId="8" r:id="rId7"/>
    <sheet name="ок19" sheetId="9" r:id="rId8"/>
    <sheet name="ок21" sheetId="10" r:id="rId9"/>
  </sheets>
  <calcPr calcId="125725"/>
</workbook>
</file>

<file path=xl/calcChain.xml><?xml version="1.0" encoding="utf-8"?>
<calcChain xmlns="http://schemas.openxmlformats.org/spreadsheetml/2006/main">
  <c r="C18" i="10"/>
  <c r="C15"/>
  <c r="C12"/>
  <c r="C9"/>
  <c r="C6"/>
  <c r="C28" s="1"/>
  <c r="C18" i="9"/>
  <c r="C15"/>
  <c r="C12"/>
  <c r="C9"/>
  <c r="C6"/>
  <c r="C27" s="1"/>
  <c r="C18" i="8"/>
  <c r="C15"/>
  <c r="C12"/>
  <c r="C9"/>
  <c r="C6"/>
  <c r="C28" s="1"/>
  <c r="C18" i="7"/>
  <c r="C15"/>
  <c r="C12"/>
  <c r="C9"/>
  <c r="C6"/>
  <c r="C28" s="1"/>
  <c r="C18" i="6"/>
  <c r="C15"/>
  <c r="C12"/>
  <c r="C9"/>
  <c r="C6"/>
  <c r="C28" s="1"/>
  <c r="C18" i="5"/>
  <c r="C15"/>
  <c r="C12"/>
  <c r="C9"/>
  <c r="C6"/>
  <c r="C28" s="1"/>
  <c r="C28" i="4"/>
  <c r="C26"/>
  <c r="C22"/>
  <c r="C18"/>
  <c r="C15"/>
  <c r="C12"/>
  <c r="C9"/>
  <c r="C6"/>
  <c r="C27" s="1"/>
  <c r="C18" i="3"/>
  <c r="C15"/>
  <c r="C12"/>
  <c r="C9"/>
  <c r="C6"/>
  <c r="C28" s="1"/>
  <c r="C18" i="2"/>
  <c r="C15"/>
  <c r="C12"/>
  <c r="C9"/>
  <c r="C6"/>
  <c r="C28" s="1"/>
  <c r="C23" i="10" l="1"/>
  <c r="C27"/>
  <c r="C22"/>
  <c r="C31" s="1"/>
  <c r="C32" s="1"/>
  <c r="C26"/>
  <c r="C22" i="9"/>
  <c r="C26"/>
  <c r="C28"/>
  <c r="C23"/>
  <c r="C23" i="8"/>
  <c r="C27"/>
  <c r="C22"/>
  <c r="C26"/>
  <c r="C23" i="7"/>
  <c r="C27"/>
  <c r="C22"/>
  <c r="C31" s="1"/>
  <c r="C32" s="1"/>
  <c r="C26"/>
  <c r="C23" i="6"/>
  <c r="C27"/>
  <c r="C22"/>
  <c r="C31" s="1"/>
  <c r="C32" s="1"/>
  <c r="C26"/>
  <c r="C23" i="5"/>
  <c r="C27"/>
  <c r="C22"/>
  <c r="C31" s="1"/>
  <c r="C32" s="1"/>
  <c r="C26"/>
  <c r="C31" i="4"/>
  <c r="C32" s="1"/>
  <c r="C23"/>
  <c r="C23" i="3"/>
  <c r="C27"/>
  <c r="C22"/>
  <c r="C31" s="1"/>
  <c r="C32" s="1"/>
  <c r="C26"/>
  <c r="C23" i="2"/>
  <c r="C27"/>
  <c r="C22"/>
  <c r="C31" s="1"/>
  <c r="C32" s="1"/>
  <c r="C26"/>
  <c r="C31" i="9" l="1"/>
  <c r="C32" s="1"/>
  <c r="C31" i="8"/>
  <c r="C32" s="1"/>
</calcChain>
</file>

<file path=xl/sharedStrings.xml><?xml version="1.0" encoding="utf-8"?>
<sst xmlns="http://schemas.openxmlformats.org/spreadsheetml/2006/main" count="315" uniqueCount="35">
  <si>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</si>
  <si>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</si>
  <si>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</si>
  <si>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</si>
  <si>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</si>
  <si>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</si>
  <si>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</si>
  <si>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</si>
  <si>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</si>
  <si>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</si>
  <si>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</si>
  <si>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</si>
  <si>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</si>
  <si>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</si>
  <si>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Октябрьская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</si>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</sst>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D19" sqref="D19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69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</v>
      </c>
    </row>
    <row r="4" spans="2:3">
      <c r="B4" s="11" t="s">
        <v>2</v>
      </c>
      <c r="C4" s="3">
        <v>995.2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995.2</v>
      </c>
    </row>
    <row r="7" spans="2:3">
      <c r="B7" s="14" t="s">
        <v>16</v>
      </c>
      <c r="C7" s="5">
        <v>97584.23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97584.23</v>
      </c>
    </row>
    <row r="10" spans="2:3">
      <c r="B10" s="17" t="s">
        <v>19</v>
      </c>
      <c r="C10" s="5">
        <v>140569.19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140569.19</v>
      </c>
    </row>
    <row r="13" spans="2:3">
      <c r="B13" s="17" t="s">
        <v>22</v>
      </c>
      <c r="C13" s="5">
        <v>130490.93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130490.93</v>
      </c>
    </row>
    <row r="16" spans="2:3">
      <c r="B16" s="14" t="s">
        <v>25</v>
      </c>
      <c r="C16" s="5">
        <v>107662.49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107662.49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24640.59</v>
      </c>
    </row>
    <row r="21" spans="2:3" ht="15.75">
      <c r="B21" s="21" t="s">
        <v>29</v>
      </c>
      <c r="C21" s="5">
        <v>14875.33</v>
      </c>
    </row>
    <row r="22" spans="2:3" ht="15.75">
      <c r="B22" s="21" t="s">
        <v>6</v>
      </c>
      <c r="C22" s="7">
        <f>24.5680319*C6</f>
        <v>24450.105346880002</v>
      </c>
    </row>
    <row r="23" spans="2:3" ht="15.75">
      <c r="B23" s="21" t="s">
        <v>7</v>
      </c>
      <c r="C23" s="7">
        <f>11.41630614*C6</f>
        <v>11361.507870527999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4066.0506140480002</v>
      </c>
    </row>
    <row r="26" spans="2:3" ht="15.75">
      <c r="B26" s="22" t="s">
        <v>10</v>
      </c>
      <c r="C26" s="8">
        <f>3.447602*C6</f>
        <v>3431.0535104000001</v>
      </c>
    </row>
    <row r="27" spans="2:3" ht="15.75">
      <c r="B27" s="21" t="s">
        <v>11</v>
      </c>
      <c r="C27" s="7">
        <f>2.08934144*C6</f>
        <v>2079.3126010880001</v>
      </c>
    </row>
    <row r="28" spans="2:3" ht="15.75">
      <c r="B28" s="22" t="s">
        <v>12</v>
      </c>
      <c r="C28" s="8">
        <f>30.33900449*C6</f>
        <v>30193.377268448003</v>
      </c>
    </row>
    <row r="29" spans="2:3" ht="15.75">
      <c r="B29" s="22" t="s">
        <v>30</v>
      </c>
      <c r="C29" s="4">
        <v>17830.75</v>
      </c>
    </row>
    <row r="30" spans="2:3" ht="15.75">
      <c r="B30" s="22" t="s">
        <v>31</v>
      </c>
      <c r="C30" s="4">
        <v>13682.29</v>
      </c>
    </row>
    <row r="31" spans="2:3" ht="15.75">
      <c r="B31" s="23" t="s">
        <v>13</v>
      </c>
      <c r="C31" s="7">
        <f>SUM(C20:C30)</f>
        <v>155160.40721139201</v>
      </c>
    </row>
    <row r="32" spans="2:3" ht="15.75">
      <c r="B32" s="24" t="s">
        <v>32</v>
      </c>
      <c r="C32" s="7">
        <f>C15-C31</f>
        <v>-24669.477211392019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15" sqref="B15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70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3</v>
      </c>
    </row>
    <row r="4" spans="2:3">
      <c r="B4" s="11" t="s">
        <v>2</v>
      </c>
      <c r="C4" s="3">
        <v>986.2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986.2</v>
      </c>
    </row>
    <row r="7" spans="2:3">
      <c r="B7" s="14" t="s">
        <v>16</v>
      </c>
      <c r="C7" s="5">
        <v>38394.07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38394.07</v>
      </c>
    </row>
    <row r="10" spans="2:3">
      <c r="B10" s="17" t="s">
        <v>19</v>
      </c>
      <c r="C10" s="5">
        <v>137354.20000000001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137354.20000000001</v>
      </c>
    </row>
    <row r="13" spans="2:3">
      <c r="B13" s="17" t="s">
        <v>22</v>
      </c>
      <c r="C13" s="5">
        <v>133677.44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133677.44</v>
      </c>
    </row>
    <row r="16" spans="2:3">
      <c r="B16" s="14" t="s">
        <v>25</v>
      </c>
      <c r="C16" s="5">
        <v>42070.83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42070.83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15099.99</v>
      </c>
    </row>
    <row r="21" spans="2:3" ht="15.75">
      <c r="B21" s="21" t="s">
        <v>29</v>
      </c>
      <c r="C21" s="5">
        <v>393.09</v>
      </c>
    </row>
    <row r="22" spans="2:3" ht="15.75">
      <c r="B22" s="21" t="s">
        <v>6</v>
      </c>
      <c r="C22" s="7">
        <f>24.5680319*C6</f>
        <v>24228.993059780001</v>
      </c>
    </row>
    <row r="23" spans="2:3" ht="15.75">
      <c r="B23" s="21" t="s">
        <v>7</v>
      </c>
      <c r="C23" s="7">
        <f>11.41630614*C6</f>
        <v>11258.761115268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1933.558034138</v>
      </c>
    </row>
    <row r="26" spans="2:3" ht="15.75">
      <c r="B26" s="22" t="s">
        <v>10</v>
      </c>
      <c r="C26" s="8">
        <f>3.447602*C6</f>
        <v>3400.0250924000002</v>
      </c>
    </row>
    <row r="27" spans="2:3" ht="15.75">
      <c r="B27" s="21" t="s">
        <v>11</v>
      </c>
      <c r="C27" s="7">
        <f>2.08934144*C6</f>
        <v>2060.5085281280003</v>
      </c>
    </row>
    <row r="28" spans="2:3" ht="15.75">
      <c r="B28" s="22" t="s">
        <v>12</v>
      </c>
      <c r="C28" s="8">
        <f>30.33900449*C6</f>
        <v>29920.326228038</v>
      </c>
    </row>
    <row r="29" spans="2:3" ht="15.75">
      <c r="B29" s="22" t="s">
        <v>30</v>
      </c>
      <c r="C29" s="4">
        <v>17830.75</v>
      </c>
    </row>
    <row r="30" spans="2:3" ht="15.75">
      <c r="B30" s="22" t="s">
        <v>31</v>
      </c>
      <c r="C30" s="4">
        <v>40081.46</v>
      </c>
    </row>
    <row r="31" spans="2:3" ht="15.75">
      <c r="B31" s="23" t="s">
        <v>13</v>
      </c>
      <c r="C31" s="7">
        <f>SUM(C20:C30)</f>
        <v>154757.50205775199</v>
      </c>
    </row>
    <row r="32" spans="2:3" ht="15.75">
      <c r="B32" s="24" t="s">
        <v>32</v>
      </c>
      <c r="C32" s="7">
        <f>C15-C31</f>
        <v>-21080.062057751988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D12" sqref="D12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71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</v>
      </c>
    </row>
    <row r="4" spans="2:3">
      <c r="B4" s="11" t="s">
        <v>2</v>
      </c>
      <c r="C4" s="3">
        <v>605.6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605.6</v>
      </c>
    </row>
    <row r="7" spans="2:3">
      <c r="B7" s="14" t="s">
        <v>16</v>
      </c>
      <c r="C7" s="5">
        <v>35137.35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35137.35</v>
      </c>
    </row>
    <row r="10" spans="2:3">
      <c r="B10" s="17" t="s">
        <v>19</v>
      </c>
      <c r="C10" s="5">
        <v>85567.24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85567.24</v>
      </c>
    </row>
    <row r="13" spans="2:3">
      <c r="B13" s="17" t="s">
        <v>22</v>
      </c>
      <c r="C13" s="5">
        <v>85399.81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85399.81</v>
      </c>
    </row>
    <row r="16" spans="2:3">
      <c r="B16" s="14" t="s">
        <v>25</v>
      </c>
      <c r="C16" s="5">
        <v>35304.78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35304.78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20133.419999999998</v>
      </c>
    </row>
    <row r="21" spans="2:3" ht="15.75">
      <c r="B21" s="21" t="s">
        <v>29</v>
      </c>
      <c r="C21" s="5">
        <v>1270.25</v>
      </c>
    </row>
    <row r="22" spans="2:3" ht="15.75">
      <c r="B22" s="21" t="s">
        <v>6</v>
      </c>
      <c r="C22" s="7">
        <f>24.5680319*C6</f>
        <v>14878.400118640002</v>
      </c>
    </row>
    <row r="23" spans="2:3" ht="15.75">
      <c r="B23" s="21" t="s">
        <v>7</v>
      </c>
      <c r="C23" s="7">
        <f>11.41630614*C6</f>
        <v>6913.714998384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2167.3362659439999</v>
      </c>
    </row>
    <row r="26" spans="2:3" ht="15.75">
      <c r="B26" s="22" t="s">
        <v>10</v>
      </c>
      <c r="C26" s="8">
        <f>3.447602*C6</f>
        <v>2087.8677711999999</v>
      </c>
    </row>
    <row r="27" spans="2:3" ht="15.75">
      <c r="B27" s="21" t="s">
        <v>11</v>
      </c>
      <c r="C27" s="7">
        <f>2.08934144*C6</f>
        <v>1265.3051760640001</v>
      </c>
    </row>
    <row r="28" spans="2:3" ht="15.75">
      <c r="B28" s="22" t="s">
        <v>12</v>
      </c>
      <c r="C28" s="8">
        <f>30.33900449*C6</f>
        <v>18373.301119144002</v>
      </c>
    </row>
    <row r="29" spans="2:3" ht="15.75">
      <c r="B29" s="22" t="s">
        <v>30</v>
      </c>
      <c r="C29" s="4">
        <v>17830.75</v>
      </c>
    </row>
    <row r="30" spans="2:3" ht="15.75">
      <c r="B30" s="22" t="s">
        <v>31</v>
      </c>
      <c r="C30" s="4">
        <v>17298.07</v>
      </c>
    </row>
    <row r="31" spans="2:3" ht="15.75">
      <c r="B31" s="23" t="s">
        <v>13</v>
      </c>
      <c r="C31" s="7">
        <f>SUM(C20:C30)</f>
        <v>110768.45544937599</v>
      </c>
    </row>
    <row r="32" spans="2:3" ht="15.75">
      <c r="B32" s="24" t="s">
        <v>32</v>
      </c>
      <c r="C32" s="7">
        <f>C15-C31</f>
        <v>-25368.645449375996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D12" sqref="D12"/>
    </sheetView>
  </sheetViews>
  <sheetFormatPr defaultRowHeight="15"/>
  <cols>
    <col min="1" max="1" width="4" customWidth="1"/>
    <col min="2" max="2" width="69.140625" customWidth="1"/>
    <col min="3" max="3" width="12.5703125" customWidth="1"/>
    <col min="4" max="4" width="6.140625" customWidth="1"/>
    <col min="5" max="5" width="10.28515625" customWidth="1"/>
    <col min="6" max="6" width="9.5703125" customWidth="1"/>
    <col min="7" max="7" width="10" customWidth="1"/>
    <col min="8" max="8" width="10.140625" customWidth="1"/>
    <col min="9" max="9" width="10.42578125" bestFit="1" customWidth="1"/>
    <col min="11" max="11" width="11.42578125" customWidth="1"/>
    <col min="12" max="12" width="10.5703125" customWidth="1"/>
    <col min="13" max="18" width="10.140625" customWidth="1"/>
    <col min="21" max="22" width="12" customWidth="1"/>
    <col min="23" max="23" width="12.7109375" customWidth="1"/>
    <col min="24" max="24" width="10" customWidth="1"/>
    <col min="25" max="25" width="10.28515625" customWidth="1"/>
    <col min="26" max="26" width="10.5703125" customWidth="1"/>
    <col min="27" max="27" width="10.42578125" customWidth="1"/>
    <col min="28" max="28" width="10.140625" customWidth="1"/>
    <col min="29" max="29" width="11" customWidth="1"/>
    <col min="30" max="30" width="10.5703125" customWidth="1"/>
    <col min="31" max="31" width="12" customWidth="1"/>
    <col min="32" max="32" width="11.7109375" customWidth="1"/>
  </cols>
  <sheetData>
    <row r="1" spans="2:3" ht="31.5">
      <c r="B1" s="9" t="s">
        <v>15</v>
      </c>
      <c r="C1" s="10">
        <v>72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6</v>
      </c>
    </row>
    <row r="4" spans="2:3">
      <c r="B4" s="11" t="s">
        <v>2</v>
      </c>
      <c r="C4" s="3">
        <v>380.1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380.1</v>
      </c>
    </row>
    <row r="7" spans="2:3">
      <c r="B7" s="14" t="s">
        <v>16</v>
      </c>
      <c r="C7" s="5">
        <v>7053.04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7053.04</v>
      </c>
    </row>
    <row r="10" spans="2:3">
      <c r="B10" s="17" t="s">
        <v>19</v>
      </c>
      <c r="C10" s="5">
        <v>51408.14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51408.14</v>
      </c>
    </row>
    <row r="13" spans="2:3">
      <c r="B13" s="17" t="s">
        <v>22</v>
      </c>
      <c r="C13" s="5">
        <v>51304.75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51304.75</v>
      </c>
    </row>
    <row r="16" spans="2:3">
      <c r="B16" s="14" t="s">
        <v>25</v>
      </c>
      <c r="C16" s="5">
        <v>7156.43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7156.43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/>
    </row>
    <row r="21" spans="2:3" ht="15.75">
      <c r="B21" s="21" t="s">
        <v>29</v>
      </c>
      <c r="C21" s="5">
        <v>757.43</v>
      </c>
    </row>
    <row r="22" spans="2:3" ht="15.75">
      <c r="B22" s="21" t="s">
        <v>6</v>
      </c>
      <c r="C22" s="7">
        <f>24.5680319*C6</f>
        <v>9338.3089251900019</v>
      </c>
    </row>
    <row r="23" spans="2:3" ht="15.75">
      <c r="B23" s="21" t="s">
        <v>7</v>
      </c>
      <c r="C23" s="7">
        <f>11.41630614*C6</f>
        <v>4339.3379638140004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1886.8999581990001</v>
      </c>
    </row>
    <row r="26" spans="2:3" ht="15.75">
      <c r="B26" s="22" t="s">
        <v>10</v>
      </c>
      <c r="C26" s="8">
        <f>3.447602*C6</f>
        <v>1310.4335202</v>
      </c>
    </row>
    <row r="27" spans="2:3" ht="15.75">
      <c r="B27" s="21" t="s">
        <v>11</v>
      </c>
      <c r="C27" s="7">
        <f>2.08934144*C6</f>
        <v>794.15868134400012</v>
      </c>
    </row>
    <row r="28" spans="2:3" ht="15.75">
      <c r="B28" s="22" t="s">
        <v>12</v>
      </c>
      <c r="C28" s="8">
        <f>30.33900449*C6</f>
        <v>11531.855606649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5784</v>
      </c>
    </row>
    <row r="31" spans="2:3" ht="15.75">
      <c r="B31" s="23" t="s">
        <v>13</v>
      </c>
      <c r="C31" s="7">
        <f>SUM(C20:C30)</f>
        <v>43389.334655396</v>
      </c>
    </row>
    <row r="32" spans="2:3" ht="15.75">
      <c r="B32" s="24" t="s">
        <v>32</v>
      </c>
      <c r="C32" s="7">
        <f>C15-C31</f>
        <v>7915.415344604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8" sqref="C18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73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8</v>
      </c>
    </row>
    <row r="4" spans="2:3">
      <c r="B4" s="11" t="s">
        <v>2</v>
      </c>
      <c r="C4" s="3">
        <v>607.6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607.6</v>
      </c>
    </row>
    <row r="7" spans="2:3">
      <c r="B7" s="14" t="s">
        <v>16</v>
      </c>
      <c r="C7" s="5">
        <v>20242.830000000002</v>
      </c>
    </row>
    <row r="8" spans="2:3">
      <c r="B8" s="14" t="s">
        <v>17</v>
      </c>
      <c r="C8" s="6">
        <v>0</v>
      </c>
    </row>
    <row r="9" spans="2:3">
      <c r="B9" s="16" t="s">
        <v>18</v>
      </c>
      <c r="C9" s="6">
        <f>SUM(C7:C8)</f>
        <v>20242.830000000002</v>
      </c>
    </row>
    <row r="10" spans="2:3">
      <c r="B10" s="17" t="s">
        <v>19</v>
      </c>
      <c r="C10" s="5">
        <v>83448.59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83448.59</v>
      </c>
    </row>
    <row r="13" spans="2:3">
      <c r="B13" s="17" t="s">
        <v>22</v>
      </c>
      <c r="C13" s="5">
        <v>88571.32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88571.32</v>
      </c>
    </row>
    <row r="16" spans="2:3">
      <c r="B16" s="14" t="s">
        <v>25</v>
      </c>
      <c r="C16" s="5">
        <v>15120.1</v>
      </c>
    </row>
    <row r="17" spans="2:3">
      <c r="B17" s="14" t="s">
        <v>26</v>
      </c>
      <c r="C17" s="6">
        <v>0</v>
      </c>
    </row>
    <row r="18" spans="2:3">
      <c r="B18" s="16" t="s">
        <v>27</v>
      </c>
      <c r="C18" s="6">
        <f>SUM(C16:C17)</f>
        <v>15120.1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10057.450000000001</v>
      </c>
    </row>
    <row r="21" spans="2:3" ht="15.75">
      <c r="B21" s="21" t="s">
        <v>29</v>
      </c>
      <c r="C21" s="5">
        <v>8090.71</v>
      </c>
    </row>
    <row r="22" spans="2:3" ht="15.75">
      <c r="B22" s="21" t="s">
        <v>6</v>
      </c>
      <c r="C22" s="7">
        <f>24.5680319*C6</f>
        <v>14927.536182440001</v>
      </c>
    </row>
    <row r="23" spans="2:3" ht="15.75">
      <c r="B23" s="21" t="s">
        <v>7</v>
      </c>
      <c r="C23" s="7">
        <f>11.41630614*C6</f>
        <v>6936.5476106639999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3584.0235059240003</v>
      </c>
    </row>
    <row r="26" spans="2:3" ht="15.75">
      <c r="B26" s="22" t="s">
        <v>10</v>
      </c>
      <c r="C26" s="8">
        <f>3.447602*C6</f>
        <v>2094.7629751999998</v>
      </c>
    </row>
    <row r="27" spans="2:3" ht="15.75">
      <c r="B27" s="21" t="s">
        <v>11</v>
      </c>
      <c r="C27" s="7">
        <f>2.08934144*C6</f>
        <v>1269.4838589440001</v>
      </c>
    </row>
    <row r="28" spans="2:3" ht="15.75">
      <c r="B28" s="22" t="s">
        <v>12</v>
      </c>
      <c r="C28" s="8">
        <f>30.33900449*C6</f>
        <v>18433.979128124</v>
      </c>
    </row>
    <row r="29" spans="2:3" ht="15.75">
      <c r="B29" s="22" t="s">
        <v>30</v>
      </c>
      <c r="C29" s="4">
        <v>17830.75</v>
      </c>
    </row>
    <row r="30" spans="2:3" ht="15.75">
      <c r="B30" s="22" t="s">
        <v>31</v>
      </c>
      <c r="C30" s="4">
        <v>8335.36</v>
      </c>
    </row>
    <row r="31" spans="2:3" ht="15.75">
      <c r="B31" s="23" t="s">
        <v>13</v>
      </c>
      <c r="C31" s="7">
        <f>SUM(C20:C30)</f>
        <v>100110.64326129599</v>
      </c>
    </row>
    <row r="32" spans="2:3" ht="15.75">
      <c r="B32" s="24" t="s">
        <v>32</v>
      </c>
      <c r="C32" s="7">
        <f>C15-C31</f>
        <v>-11539.323261295984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74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15</v>
      </c>
    </row>
    <row r="4" spans="2:3">
      <c r="B4" s="11" t="s">
        <v>2</v>
      </c>
      <c r="C4" s="3">
        <v>1001.1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1001.1</v>
      </c>
    </row>
    <row r="7" spans="2:3">
      <c r="B7" s="14" t="s">
        <v>16</v>
      </c>
      <c r="C7" s="5">
        <v>45122.09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45122.09</v>
      </c>
    </row>
    <row r="10" spans="2:3">
      <c r="B10" s="17" t="s">
        <v>19</v>
      </c>
      <c r="C10" s="5">
        <v>141243.47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141243.47</v>
      </c>
    </row>
    <row r="13" spans="2:3">
      <c r="B13" s="17" t="s">
        <v>22</v>
      </c>
      <c r="C13" s="5">
        <v>149401.60000000001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149401.60000000001</v>
      </c>
    </row>
    <row r="16" spans="2:3">
      <c r="B16" s="14" t="s">
        <v>25</v>
      </c>
      <c r="C16" s="5">
        <v>36963.96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36963.96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28">
        <v>378.95</v>
      </c>
    </row>
    <row r="21" spans="2:3" ht="15.75">
      <c r="B21" s="21" t="s">
        <v>29</v>
      </c>
      <c r="C21" s="28">
        <v>5122.83</v>
      </c>
    </row>
    <row r="22" spans="2:3" ht="15.75">
      <c r="B22" s="21" t="s">
        <v>6</v>
      </c>
      <c r="C22" s="7">
        <f>24.5680319*C6</f>
        <v>24595.056735090002</v>
      </c>
    </row>
    <row r="23" spans="2:3" ht="15.75">
      <c r="B23" s="21" t="s">
        <v>7</v>
      </c>
      <c r="C23" s="7">
        <f>11.41630614*C6</f>
        <v>11428.864076754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2305.6379719890001</v>
      </c>
    </row>
    <row r="26" spans="2:3" ht="15.75">
      <c r="B26" s="22" t="s">
        <v>10</v>
      </c>
      <c r="C26" s="8">
        <f>3.447602*C6</f>
        <v>3451.3943621999997</v>
      </c>
    </row>
    <row r="27" spans="2:3" ht="15.75">
      <c r="B27" s="21" t="s">
        <v>11</v>
      </c>
      <c r="C27" s="7">
        <f>2.08934144*C6</f>
        <v>2091.639715584</v>
      </c>
    </row>
    <row r="28" spans="2:3" ht="15.75">
      <c r="B28" s="22" t="s">
        <v>12</v>
      </c>
      <c r="C28" s="8">
        <f>30.33900449*C6</f>
        <v>30372.377394939002</v>
      </c>
    </row>
    <row r="29" spans="2:3" ht="15.75">
      <c r="B29" s="22" t="s">
        <v>30</v>
      </c>
      <c r="C29" s="4">
        <v>17830.75</v>
      </c>
    </row>
    <row r="30" spans="2:3" ht="15.75">
      <c r="B30" s="22" t="s">
        <v>31</v>
      </c>
      <c r="C30" s="4">
        <v>19657.78</v>
      </c>
    </row>
    <row r="31" spans="2:3" ht="15.75">
      <c r="B31" s="23" t="s">
        <v>13</v>
      </c>
      <c r="C31" s="7">
        <f>SUM(C20:C30)</f>
        <v>125785.32025655601</v>
      </c>
    </row>
    <row r="32" spans="2:3" ht="15.75">
      <c r="B32" s="24" t="s">
        <v>32</v>
      </c>
      <c r="C32" s="7">
        <f>C15-C31</f>
        <v>23616.279743444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75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17</v>
      </c>
    </row>
    <row r="4" spans="2:3">
      <c r="B4" s="11" t="s">
        <v>2</v>
      </c>
      <c r="C4" s="3">
        <v>378.6</v>
      </c>
    </row>
    <row r="5" spans="2:3">
      <c r="B5" s="11" t="s">
        <v>3</v>
      </c>
      <c r="C5" s="3">
        <v>245.5</v>
      </c>
    </row>
    <row r="6" spans="2:3">
      <c r="B6" s="11" t="s">
        <v>4</v>
      </c>
      <c r="C6" s="2">
        <f>SUM(C4:C5)</f>
        <v>624.1</v>
      </c>
    </row>
    <row r="7" spans="2:3">
      <c r="B7" s="14" t="s">
        <v>16</v>
      </c>
      <c r="C7" s="5">
        <v>21000.71</v>
      </c>
    </row>
    <row r="8" spans="2:3">
      <c r="B8" s="14" t="s">
        <v>17</v>
      </c>
      <c r="C8" s="6">
        <v>897.62</v>
      </c>
    </row>
    <row r="9" spans="2:3">
      <c r="B9" s="16" t="s">
        <v>18</v>
      </c>
      <c r="C9" s="6">
        <f>SUM(C7:C8)</f>
        <v>21898.329999999998</v>
      </c>
    </row>
    <row r="10" spans="2:3">
      <c r="B10" s="17" t="s">
        <v>19</v>
      </c>
      <c r="C10" s="5">
        <v>50816.99</v>
      </c>
    </row>
    <row r="11" spans="2:3">
      <c r="B11" s="17" t="s">
        <v>20</v>
      </c>
      <c r="C11" s="4">
        <v>32503.9</v>
      </c>
    </row>
    <row r="12" spans="2:3">
      <c r="B12" s="19" t="s">
        <v>21</v>
      </c>
      <c r="C12" s="4">
        <f>C10+C11</f>
        <v>83320.89</v>
      </c>
    </row>
    <row r="13" spans="2:3">
      <c r="B13" s="17" t="s">
        <v>22</v>
      </c>
      <c r="C13" s="5">
        <v>38015.42</v>
      </c>
    </row>
    <row r="14" spans="2:3">
      <c r="B14" s="17" t="s">
        <v>23</v>
      </c>
      <c r="C14" s="4">
        <v>31043.17</v>
      </c>
    </row>
    <row r="15" spans="2:3">
      <c r="B15" s="19" t="s">
        <v>24</v>
      </c>
      <c r="C15" s="5">
        <f>C13+C14</f>
        <v>69058.59</v>
      </c>
    </row>
    <row r="16" spans="2:3">
      <c r="B16" s="14" t="s">
        <v>25</v>
      </c>
      <c r="C16" s="5">
        <v>33802.28</v>
      </c>
    </row>
    <row r="17" spans="2:3">
      <c r="B17" s="14" t="s">
        <v>26</v>
      </c>
      <c r="C17" s="6">
        <v>2358.35</v>
      </c>
    </row>
    <row r="18" spans="2:3">
      <c r="B18" s="16" t="s">
        <v>27</v>
      </c>
      <c r="C18" s="6">
        <f>SUM(C16:C17)</f>
        <v>36160.629999999997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6751.72</v>
      </c>
    </row>
    <row r="21" spans="2:3" ht="15.75">
      <c r="B21" s="21" t="s">
        <v>29</v>
      </c>
      <c r="C21" s="5">
        <v>1228.1500000000001</v>
      </c>
    </row>
    <row r="22" spans="2:3" ht="15.75">
      <c r="B22" s="21" t="s">
        <v>6</v>
      </c>
      <c r="C22" s="7">
        <f>24.5680319*C6</f>
        <v>15332.908708790001</v>
      </c>
    </row>
    <row r="23" spans="2:3" ht="15.75">
      <c r="B23" s="21" t="s">
        <v>7</v>
      </c>
      <c r="C23" s="7">
        <f>11.41630614*C6</f>
        <v>7124.9166619739999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3250.9932357590001</v>
      </c>
    </row>
    <row r="26" spans="2:3" ht="15.75">
      <c r="B26" s="22" t="s">
        <v>10</v>
      </c>
      <c r="C26" s="8">
        <f>3.447602*C6</f>
        <v>2151.6484082000002</v>
      </c>
    </row>
    <row r="27" spans="2:3" ht="15.75">
      <c r="B27" s="21" t="s">
        <v>11</v>
      </c>
      <c r="C27" s="7">
        <f>2.08934144*C6</f>
        <v>1303.9579927040002</v>
      </c>
    </row>
    <row r="28" spans="2:3" ht="15.75">
      <c r="B28" s="22" t="s">
        <v>12</v>
      </c>
      <c r="C28" s="8">
        <f>30.33900449*C6</f>
        <v>18934.572702209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4649.8100000000004</v>
      </c>
    </row>
    <row r="31" spans="2:3" ht="15.75">
      <c r="B31" s="23" t="s">
        <v>13</v>
      </c>
      <c r="C31" s="7">
        <f>SUM(C20:C30)</f>
        <v>71930.487709636</v>
      </c>
    </row>
    <row r="32" spans="2:3" ht="15.75">
      <c r="B32" s="24" t="s">
        <v>32</v>
      </c>
      <c r="C32" s="7">
        <f>C15-C31</f>
        <v>-2871.8977096360031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76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19</v>
      </c>
    </row>
    <row r="4" spans="2:3">
      <c r="B4" s="11" t="s">
        <v>2</v>
      </c>
      <c r="C4" s="3">
        <v>1899.6</v>
      </c>
    </row>
    <row r="5" spans="2:3">
      <c r="B5" s="11" t="s">
        <v>3</v>
      </c>
      <c r="C5" s="3">
        <v>124.8</v>
      </c>
    </row>
    <row r="6" spans="2:3">
      <c r="B6" s="11" t="s">
        <v>4</v>
      </c>
      <c r="C6" s="2">
        <f>SUM(C4:C5)</f>
        <v>2024.3999999999999</v>
      </c>
    </row>
    <row r="7" spans="2:3">
      <c r="B7" s="14" t="s">
        <v>16</v>
      </c>
      <c r="C7" s="5">
        <v>102503.52</v>
      </c>
    </row>
    <row r="8" spans="2:3">
      <c r="B8" s="14" t="s">
        <v>17</v>
      </c>
      <c r="C8" s="6">
        <v>1759.72</v>
      </c>
    </row>
    <row r="9" spans="2:3">
      <c r="B9" s="16" t="s">
        <v>18</v>
      </c>
      <c r="C9" s="6">
        <f>SUM(C7:C8)</f>
        <v>104263.24</v>
      </c>
    </row>
    <row r="10" spans="2:3">
      <c r="B10" s="17" t="s">
        <v>19</v>
      </c>
      <c r="C10" s="5">
        <v>263449.23</v>
      </c>
    </row>
    <row r="11" spans="2:3">
      <c r="B11" s="17" t="s">
        <v>20</v>
      </c>
      <c r="C11" s="4">
        <v>11195.34</v>
      </c>
    </row>
    <row r="12" spans="2:3">
      <c r="B12" s="19" t="s">
        <v>21</v>
      </c>
      <c r="C12" s="4">
        <f>C10+C11</f>
        <v>274644.57</v>
      </c>
    </row>
    <row r="13" spans="2:3">
      <c r="B13" s="17" t="s">
        <v>22</v>
      </c>
      <c r="C13" s="5">
        <v>254563.01</v>
      </c>
    </row>
    <row r="14" spans="2:3">
      <c r="B14" s="17" t="s">
        <v>23</v>
      </c>
      <c r="C14" s="4">
        <v>10287.459999999999</v>
      </c>
    </row>
    <row r="15" spans="2:3">
      <c r="B15" s="19" t="s">
        <v>24</v>
      </c>
      <c r="C15" s="5">
        <f>C13+C14</f>
        <v>264850.47000000003</v>
      </c>
    </row>
    <row r="16" spans="2:3">
      <c r="B16" s="14" t="s">
        <v>25</v>
      </c>
      <c r="C16" s="5">
        <v>111389.74</v>
      </c>
    </row>
    <row r="17" spans="2:3">
      <c r="B17" s="14" t="s">
        <v>26</v>
      </c>
      <c r="C17" s="6">
        <v>2667.6</v>
      </c>
    </row>
    <row r="18" spans="2:3">
      <c r="B18" s="16" t="s">
        <v>27</v>
      </c>
      <c r="C18" s="6">
        <f>SUM(C16:C17)</f>
        <v>114057.34000000001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35391.980000000003</v>
      </c>
    </row>
    <row r="21" spans="2:3" ht="15.75">
      <c r="B21" s="21" t="s">
        <v>29</v>
      </c>
      <c r="C21" s="5">
        <v>0</v>
      </c>
    </row>
    <row r="22" spans="2:3" ht="15.75">
      <c r="B22" s="21" t="s">
        <v>6</v>
      </c>
      <c r="C22" s="7">
        <f>24.5680319*C6</f>
        <v>49735.523778360002</v>
      </c>
    </row>
    <row r="23" spans="2:3" ht="15.75">
      <c r="B23" s="21" t="s">
        <v>7</v>
      </c>
      <c r="C23" s="7">
        <f>11.41630614*C6</f>
        <v>23111.170149815996</v>
      </c>
    </row>
    <row r="24" spans="2:3" ht="15.75">
      <c r="B24" s="21" t="s">
        <v>8</v>
      </c>
      <c r="C24" s="5">
        <v>17081.25</v>
      </c>
    </row>
    <row r="25" spans="2:3" ht="15.75">
      <c r="B25" s="22" t="s">
        <v>9</v>
      </c>
      <c r="C25" s="7">
        <v>2517.5843077559998</v>
      </c>
    </row>
    <row r="26" spans="2:3" ht="15.75">
      <c r="B26" s="22" t="s">
        <v>10</v>
      </c>
      <c r="C26" s="8">
        <f>3.447602*C6</f>
        <v>6979.3254887999992</v>
      </c>
    </row>
    <row r="27" spans="2:3" ht="15.75">
      <c r="B27" s="21" t="s">
        <v>11</v>
      </c>
      <c r="C27" s="7">
        <f>2.08934144*C6</f>
        <v>4229.6628111359996</v>
      </c>
    </row>
    <row r="28" spans="2:3" ht="15.75">
      <c r="B28" s="22" t="s">
        <v>12</v>
      </c>
      <c r="C28" s="8">
        <f>30.33900449*C6</f>
        <v>61418.280689555999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61203.040000000001</v>
      </c>
    </row>
    <row r="31" spans="2:3" ht="15.75">
      <c r="B31" s="23" t="s">
        <v>13</v>
      </c>
      <c r="C31" s="7">
        <f>SUM(C20:C30)</f>
        <v>294677.54722542397</v>
      </c>
    </row>
    <row r="32" spans="2:3" ht="15.75">
      <c r="B32" s="24" t="s">
        <v>32</v>
      </c>
      <c r="C32" s="7">
        <f>C15-C31</f>
        <v>-29827.077225423942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5"/>
  <sheetViews>
    <sheetView tabSelected="1" workbookViewId="0">
      <selection activeCell="D19" sqref="D19"/>
    </sheetView>
  </sheetViews>
  <sheetFormatPr defaultRowHeight="15"/>
  <cols>
    <col min="1" max="1" width="4" customWidth="1"/>
    <col min="2" max="2" width="69.140625" customWidth="1"/>
    <col min="3" max="3" width="12.5703125" customWidth="1"/>
  </cols>
  <sheetData>
    <row r="1" spans="2:3" ht="31.5">
      <c r="B1" s="9" t="s">
        <v>15</v>
      </c>
      <c r="C1" s="10">
        <v>77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21</v>
      </c>
    </row>
    <row r="4" spans="2:3">
      <c r="B4" s="11" t="s">
        <v>2</v>
      </c>
      <c r="C4" s="3">
        <v>618.6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618.6</v>
      </c>
    </row>
    <row r="7" spans="2:3">
      <c r="B7" s="14" t="s">
        <v>16</v>
      </c>
      <c r="C7" s="5">
        <v>30183.87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30183.87</v>
      </c>
    </row>
    <row r="10" spans="2:3">
      <c r="B10" s="17" t="s">
        <v>19</v>
      </c>
      <c r="C10" s="5">
        <v>76956.7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76956.7</v>
      </c>
    </row>
    <row r="13" spans="2:3">
      <c r="B13" s="17" t="s">
        <v>22</v>
      </c>
      <c r="C13" s="5">
        <v>61634.19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61634.19</v>
      </c>
    </row>
    <row r="16" spans="2:3">
      <c r="B16" s="14" t="s">
        <v>25</v>
      </c>
      <c r="C16" s="5">
        <v>45506.38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45506.38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24976.35</v>
      </c>
    </row>
    <row r="21" spans="2:3" ht="15.75">
      <c r="B21" s="21" t="s">
        <v>29</v>
      </c>
      <c r="C21" s="5">
        <v>3774.54</v>
      </c>
    </row>
    <row r="22" spans="2:3" ht="15.75">
      <c r="B22" s="21" t="s">
        <v>6</v>
      </c>
      <c r="C22" s="7">
        <f>24.5680319*C6</f>
        <v>15197.784533340002</v>
      </c>
    </row>
    <row r="23" spans="2:3" ht="15.75">
      <c r="B23" s="21" t="s">
        <v>7</v>
      </c>
      <c r="C23" s="7">
        <f>11.41630614*C6</f>
        <v>7062.1269782039999</v>
      </c>
    </row>
    <row r="24" spans="2:3" ht="15.75">
      <c r="B24" s="21" t="s">
        <v>8</v>
      </c>
      <c r="C24" s="5">
        <v>8550.0400000000009</v>
      </c>
    </row>
    <row r="25" spans="2:3" ht="15.75">
      <c r="B25" s="22" t="s">
        <v>9</v>
      </c>
      <c r="C25" s="7">
        <v>769.303325814</v>
      </c>
    </row>
    <row r="26" spans="2:3" ht="15.75">
      <c r="B26" s="22" t="s">
        <v>10</v>
      </c>
      <c r="C26" s="8">
        <f>3.447602*C6</f>
        <v>2132.6865972000001</v>
      </c>
    </row>
    <row r="27" spans="2:3" ht="15.75">
      <c r="B27" s="21" t="s">
        <v>11</v>
      </c>
      <c r="C27" s="7">
        <f>2.08934144*C6</f>
        <v>1292.4666147840001</v>
      </c>
    </row>
    <row r="28" spans="2:3" ht="15.75">
      <c r="B28" s="22" t="s">
        <v>12</v>
      </c>
      <c r="C28" s="8">
        <f>30.33900449*C6</f>
        <v>18767.708177514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4148.08</v>
      </c>
    </row>
    <row r="31" spans="2:3" ht="15.75">
      <c r="B31" s="23" t="s">
        <v>13</v>
      </c>
      <c r="C31" s="7">
        <f>SUM(C20:C30)</f>
        <v>89322.85622685602</v>
      </c>
    </row>
    <row r="32" spans="2:3" ht="15.75">
      <c r="B32" s="24" t="s">
        <v>32</v>
      </c>
      <c r="C32" s="7">
        <f>C15-C31</f>
        <v>-27688.666226856018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ок1</vt:lpstr>
      <vt:lpstr>ок3</vt:lpstr>
      <vt:lpstr>ок4</vt:lpstr>
      <vt:lpstr>ок6</vt:lpstr>
      <vt:lpstr>ок8</vt:lpstr>
      <vt:lpstr>ок15</vt:lpstr>
      <vt:lpstr>ок17</vt:lpstr>
      <vt:lpstr>ок19</vt:lpstr>
      <vt:lpstr>ок21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2018-03-22T11:46:06Z</dcterms:modified>
</cp:coreProperties>
</file>