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10"/>
  </bookViews>
  <sheets>
    <sheet name="л3" sheetId="2" r:id="rId1"/>
    <sheet name="л4" sheetId="3" r:id="rId2"/>
    <sheet name="л5" sheetId="4" r:id="rId3"/>
    <sheet name="л6" sheetId="5" r:id="rId4"/>
    <sheet name="л7" sheetId="6" r:id="rId5"/>
    <sheet name="л8" sheetId="7" r:id="rId6"/>
    <sheet name="л9" sheetId="8" r:id="rId7"/>
    <sheet name="л10" sheetId="9" r:id="rId8"/>
    <sheet name="л11" sheetId="10" r:id="rId9"/>
    <sheet name="л12" sheetId="11" r:id="rId10"/>
    <sheet name="л13" sheetId="12" r:id="rId11"/>
  </sheets>
  <calcPr calcId="125725"/>
</workbook>
</file>

<file path=xl/calcChain.xml><?xml version="1.0" encoding="utf-8"?>
<calcChain xmlns="http://schemas.openxmlformats.org/spreadsheetml/2006/main">
  <c r="C28" i="12"/>
  <c r="C26"/>
  <c r="C22"/>
  <c r="C18"/>
  <c r="C15"/>
  <c r="C12"/>
  <c r="C9"/>
  <c r="C6"/>
  <c r="C27" s="1"/>
  <c r="C18" i="11"/>
  <c r="C15"/>
  <c r="C12"/>
  <c r="C9"/>
  <c r="C6"/>
  <c r="C27" s="1"/>
  <c r="C18" i="10"/>
  <c r="C15"/>
  <c r="C12"/>
  <c r="C9"/>
  <c r="C6"/>
  <c r="C28" s="1"/>
  <c r="C28" i="9"/>
  <c r="C26"/>
  <c r="C22"/>
  <c r="C18"/>
  <c r="C15"/>
  <c r="C12"/>
  <c r="C9"/>
  <c r="C6"/>
  <c r="C27" s="1"/>
  <c r="C27" i="8"/>
  <c r="C18"/>
  <c r="C15"/>
  <c r="C12"/>
  <c r="C9"/>
  <c r="C6"/>
  <c r="C28" s="1"/>
  <c r="C28" i="7"/>
  <c r="C26"/>
  <c r="C22"/>
  <c r="C18"/>
  <c r="C15"/>
  <c r="C12"/>
  <c r="C9"/>
  <c r="C6"/>
  <c r="C27" s="1"/>
  <c r="C28" i="6"/>
  <c r="C26"/>
  <c r="C22"/>
  <c r="C18"/>
  <c r="C15"/>
  <c r="C12"/>
  <c r="C9"/>
  <c r="C6"/>
  <c r="C27" s="1"/>
  <c r="C28" i="5"/>
  <c r="C26"/>
  <c r="C22"/>
  <c r="C18"/>
  <c r="C15"/>
  <c r="C12"/>
  <c r="C9"/>
  <c r="C6"/>
  <c r="C27" s="1"/>
  <c r="C28" i="4"/>
  <c r="C26"/>
  <c r="C22"/>
  <c r="C18"/>
  <c r="C15"/>
  <c r="C12"/>
  <c r="C9"/>
  <c r="C6"/>
  <c r="C27" s="1"/>
  <c r="C28" i="3"/>
  <c r="C26"/>
  <c r="C22"/>
  <c r="C18"/>
  <c r="C15"/>
  <c r="C12"/>
  <c r="C9"/>
  <c r="C6"/>
  <c r="C27" s="1"/>
  <c r="C28" i="2"/>
  <c r="C26"/>
  <c r="C22"/>
  <c r="C18"/>
  <c r="C15"/>
  <c r="C12"/>
  <c r="C9"/>
  <c r="C6"/>
  <c r="C27" s="1"/>
  <c r="C23" i="12" l="1"/>
  <c r="C31" s="1"/>
  <c r="C32" s="1"/>
  <c r="C23" i="11"/>
  <c r="C22"/>
  <c r="C26"/>
  <c r="C28"/>
  <c r="C23" i="10"/>
  <c r="C27"/>
  <c r="C22"/>
  <c r="C31" s="1"/>
  <c r="C32" s="1"/>
  <c r="C26"/>
  <c r="C31" i="9"/>
  <c r="C32" s="1"/>
  <c r="C23"/>
  <c r="C23" i="8"/>
  <c r="C22"/>
  <c r="C26"/>
  <c r="C23" i="7"/>
  <c r="C31" s="1"/>
  <c r="C32" s="1"/>
  <c r="C31" i="6"/>
  <c r="C32" s="1"/>
  <c r="C23"/>
  <c r="C31" i="5"/>
  <c r="C32" s="1"/>
  <c r="C23"/>
  <c r="C31" i="4"/>
  <c r="C32" s="1"/>
  <c r="C23"/>
  <c r="C31" i="3"/>
  <c r="C32" s="1"/>
  <c r="C23"/>
  <c r="C31" i="2"/>
  <c r="C32" s="1"/>
  <c r="C23"/>
  <c r="C31" i="11" l="1"/>
  <c r="C32" s="1"/>
  <c r="C31" i="8"/>
  <c r="C32" s="1"/>
</calcChain>
</file>

<file path=xl/sharedStrings.xml><?xml version="1.0" encoding="utf-8"?>
<sst xmlns="http://schemas.openxmlformats.org/spreadsheetml/2006/main" count="385" uniqueCount="35">
  <si>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</si>
  <si>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</si>
  <si>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</si>
  <si>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</si>
  <si>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</si>
  <si>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</si>
  <si>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</si>
  <si>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</si>
  <si>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</si>
  <si>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</si>
  <si>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</si>
  <si>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</si>
  <si>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</si>
  <si>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</si>
  <si>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 xml:space="preserve">Результат (экономия / -перерасход)                 </t>
  </si>
  <si>
    <t>Ленина</t>
  </si>
  <si>
    <t xml:space="preserve">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</si>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</sst>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9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wrapText="1"/>
    </xf>
    <xf numFmtId="0" fontId="11" fillId="0" borderId="0" xfId="2"/>
    <xf numFmtId="0" fontId="6" fillId="0" borderId="0" xfId="2" applyFo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D8" sqref="D8"/>
    </sheetView>
  </sheetViews>
  <sheetFormatPr defaultRowHeight="15"/>
  <cols>
    <col min="1" max="1" width="3.7109375" customWidth="1"/>
    <col min="2" max="2" width="70.28515625" customWidth="1"/>
    <col min="3" max="3" width="11.5703125" customWidth="1"/>
  </cols>
  <sheetData>
    <row r="1" spans="2:3" ht="31.5">
      <c r="B1" s="13" t="s">
        <v>16</v>
      </c>
      <c r="C1" s="14">
        <v>26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3</v>
      </c>
    </row>
    <row r="4" spans="2:3">
      <c r="B4" s="15" t="s">
        <v>2</v>
      </c>
      <c r="C4" s="9">
        <v>333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333</v>
      </c>
    </row>
    <row r="7" spans="2:3">
      <c r="B7" s="12" t="s">
        <v>17</v>
      </c>
      <c r="C7" s="5">
        <v>4011.17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4011.17</v>
      </c>
    </row>
    <row r="10" spans="2:3">
      <c r="B10" s="10" t="s">
        <v>20</v>
      </c>
      <c r="C10" s="5">
        <v>44940.23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44940.23</v>
      </c>
    </row>
    <row r="13" spans="2:3">
      <c r="B13" s="10" t="s">
        <v>23</v>
      </c>
      <c r="C13" s="5">
        <v>45119.83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45119.83</v>
      </c>
    </row>
    <row r="16" spans="2:3">
      <c r="B16" s="12" t="s">
        <v>26</v>
      </c>
      <c r="C16" s="5">
        <v>3831.57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3831.57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5592.38</v>
      </c>
    </row>
    <row r="21" spans="2:3" ht="15.75">
      <c r="B21" s="21" t="s">
        <v>30</v>
      </c>
      <c r="C21" s="5">
        <v>1840.69</v>
      </c>
    </row>
    <row r="22" spans="2:3" ht="15.75">
      <c r="B22" s="21" t="s">
        <v>6</v>
      </c>
      <c r="C22" s="7">
        <f>24.5680319*C6</f>
        <v>8181.1546227000008</v>
      </c>
    </row>
    <row r="23" spans="2:3" ht="15.75">
      <c r="B23" s="21" t="s">
        <v>7</v>
      </c>
      <c r="C23" s="7">
        <f>11.41630614*C6</f>
        <v>3801.6299446200001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2535.4254566700001</v>
      </c>
    </row>
    <row r="26" spans="2:3" ht="15.75">
      <c r="B26" s="22" t="s">
        <v>10</v>
      </c>
      <c r="C26" s="8">
        <f>3.447602*C6</f>
        <v>1148.0514659999999</v>
      </c>
    </row>
    <row r="27" spans="2:3" ht="15.75">
      <c r="B27" s="21" t="s">
        <v>11</v>
      </c>
      <c r="C27" s="7">
        <f>2.08934144*C6</f>
        <v>695.75069952000001</v>
      </c>
    </row>
    <row r="28" spans="2:3" ht="15.75">
      <c r="B28" s="22" t="s">
        <v>12</v>
      </c>
      <c r="C28" s="8">
        <f>30.33900449*C6</f>
        <v>10102.88849517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13787.71</v>
      </c>
    </row>
    <row r="31" spans="2:3" ht="15.75">
      <c r="B31" s="23" t="s">
        <v>13</v>
      </c>
      <c r="C31" s="7">
        <f>SUM(C20:C30)</f>
        <v>53855.840684679992</v>
      </c>
    </row>
    <row r="32" spans="2:3" ht="15.75">
      <c r="B32" s="24" t="s">
        <v>14</v>
      </c>
      <c r="C32" s="7">
        <f>C15-C31</f>
        <v>-8736.0106846799899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D6" sqref="D6"/>
    </sheetView>
  </sheetViews>
  <sheetFormatPr defaultRowHeight="15"/>
  <cols>
    <col min="1" max="1" width="2.140625" customWidth="1"/>
    <col min="2" max="2" width="70.28515625" customWidth="1"/>
    <col min="3" max="3" width="10.7109375" customWidth="1"/>
  </cols>
  <sheetData>
    <row r="1" spans="2:3" ht="31.5">
      <c r="B1" s="13" t="s">
        <v>16</v>
      </c>
      <c r="C1" s="14">
        <v>35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12</v>
      </c>
    </row>
    <row r="4" spans="2:3">
      <c r="B4" s="15" t="s">
        <v>2</v>
      </c>
      <c r="C4" s="3">
        <v>345.1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345.1</v>
      </c>
    </row>
    <row r="7" spans="2:3">
      <c r="B7" s="12" t="s">
        <v>17</v>
      </c>
      <c r="C7" s="5">
        <v>13962.7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13962.7</v>
      </c>
    </row>
    <row r="10" spans="2:3">
      <c r="B10" s="10" t="s">
        <v>20</v>
      </c>
      <c r="C10" s="5">
        <v>46583.63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46583.63</v>
      </c>
    </row>
    <row r="13" spans="2:3">
      <c r="B13" s="10" t="s">
        <v>23</v>
      </c>
      <c r="C13" s="5">
        <v>42122.04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42122.04</v>
      </c>
    </row>
    <row r="16" spans="2:3">
      <c r="B16" s="12" t="s">
        <v>26</v>
      </c>
      <c r="C16" s="5">
        <v>18424.29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18424.29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9686.18</v>
      </c>
    </row>
    <row r="21" spans="2:3" ht="15.75">
      <c r="B21" s="21" t="s">
        <v>30</v>
      </c>
      <c r="C21" s="5">
        <v>0</v>
      </c>
    </row>
    <row r="22" spans="2:3" ht="15.75">
      <c r="B22" s="21" t="s">
        <v>6</v>
      </c>
      <c r="C22" s="7">
        <f>24.5680319*C6</f>
        <v>8478.4278086900013</v>
      </c>
    </row>
    <row r="23" spans="2:3" ht="15.75">
      <c r="B23" s="21" t="s">
        <v>7</v>
      </c>
      <c r="C23" s="7">
        <f>11.41630614*C6</f>
        <v>3939.767248914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429.17325854900002</v>
      </c>
    </row>
    <row r="26" spans="2:3" ht="15.75">
      <c r="B26" s="22" t="s">
        <v>10</v>
      </c>
      <c r="C26" s="8">
        <f>3.447602*C6</f>
        <v>1189.7674502</v>
      </c>
    </row>
    <row r="27" spans="2:3" ht="15.75">
      <c r="B27" s="21" t="s">
        <v>11</v>
      </c>
      <c r="C27" s="7">
        <f>2.08934144*C6</f>
        <v>721.03173094400006</v>
      </c>
    </row>
    <row r="28" spans="2:3" ht="15.75">
      <c r="B28" s="22" t="s">
        <v>12</v>
      </c>
      <c r="C28" s="8">
        <f>30.33900449*C6</f>
        <v>10469.990449499001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14500.49</v>
      </c>
    </row>
    <row r="31" spans="2:3" ht="15.75">
      <c r="B31" s="23" t="s">
        <v>13</v>
      </c>
      <c r="C31" s="7">
        <f>SUM(C20:C30)</f>
        <v>55584.987946795998</v>
      </c>
    </row>
    <row r="32" spans="2:3" ht="15.75">
      <c r="B32" s="24" t="s">
        <v>14</v>
      </c>
      <c r="C32" s="7">
        <f>C15-C31</f>
        <v>-13462.947946795997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C36"/>
  <sheetViews>
    <sheetView tabSelected="1" topLeftCell="A16" workbookViewId="0">
      <selection activeCell="F27" sqref="F27"/>
    </sheetView>
  </sheetViews>
  <sheetFormatPr defaultRowHeight="15"/>
  <cols>
    <col min="1" max="1" width="2.140625" customWidth="1"/>
    <col min="2" max="2" width="70.28515625" customWidth="1"/>
    <col min="3" max="3" width="11.42578125" customWidth="1"/>
  </cols>
  <sheetData>
    <row r="1" spans="2:3" ht="31.5">
      <c r="B1" s="13" t="s">
        <v>16</v>
      </c>
      <c r="C1" s="14">
        <v>36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13</v>
      </c>
    </row>
    <row r="4" spans="2:3">
      <c r="B4" s="15" t="s">
        <v>2</v>
      </c>
      <c r="C4" s="3">
        <v>646</v>
      </c>
    </row>
    <row r="5" spans="2:3">
      <c r="B5" s="15" t="s">
        <v>3</v>
      </c>
      <c r="C5" s="3">
        <v>24.6</v>
      </c>
    </row>
    <row r="6" spans="2:3">
      <c r="B6" s="15" t="s">
        <v>4</v>
      </c>
      <c r="C6" s="2">
        <f>SUM(C4:C5)</f>
        <v>670.6</v>
      </c>
    </row>
    <row r="7" spans="2:3">
      <c r="B7" s="12" t="s">
        <v>17</v>
      </c>
      <c r="C7" s="5">
        <v>32322.09</v>
      </c>
    </row>
    <row r="8" spans="2:3">
      <c r="B8" s="12" t="s">
        <v>18</v>
      </c>
      <c r="C8" s="6">
        <v>1489.26</v>
      </c>
    </row>
    <row r="9" spans="2:3">
      <c r="B9" s="18" t="s">
        <v>19</v>
      </c>
      <c r="C9" s="6">
        <f>SUM(C7:C8)</f>
        <v>33811.35</v>
      </c>
    </row>
    <row r="10" spans="2:3">
      <c r="B10" s="10" t="s">
        <v>20</v>
      </c>
      <c r="C10" s="5">
        <v>88691.78</v>
      </c>
    </row>
    <row r="11" spans="2:3">
      <c r="B11" s="10" t="s">
        <v>21</v>
      </c>
      <c r="C11" s="4">
        <v>3332.52</v>
      </c>
    </row>
    <row r="12" spans="2:3">
      <c r="B12" s="11" t="s">
        <v>22</v>
      </c>
      <c r="C12" s="4">
        <f>C10+C11</f>
        <v>92024.3</v>
      </c>
    </row>
    <row r="13" spans="2:3">
      <c r="B13" s="10" t="s">
        <v>23</v>
      </c>
      <c r="C13" s="5">
        <v>98836.95</v>
      </c>
    </row>
    <row r="14" spans="2:3">
      <c r="B14" s="10" t="s">
        <v>24</v>
      </c>
      <c r="C14" s="4">
        <v>4261.1000000000004</v>
      </c>
    </row>
    <row r="15" spans="2:3">
      <c r="B15" s="11" t="s">
        <v>25</v>
      </c>
      <c r="C15" s="5">
        <f>C13+C14</f>
        <v>103098.05</v>
      </c>
    </row>
    <row r="16" spans="2:3">
      <c r="B16" s="12" t="s">
        <v>26</v>
      </c>
      <c r="C16" s="5">
        <v>22176.92</v>
      </c>
    </row>
    <row r="17" spans="2:3">
      <c r="B17" s="12" t="s">
        <v>27</v>
      </c>
      <c r="C17" s="6">
        <v>560.67999999999995</v>
      </c>
    </row>
    <row r="18" spans="2:3">
      <c r="B18" s="18" t="s">
        <v>28</v>
      </c>
      <c r="C18" s="6">
        <f>SUM(C16:C17)</f>
        <v>22737.599999999999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27">
        <v>4824.3999999999996</v>
      </c>
    </row>
    <row r="21" spans="2:3" ht="15.75">
      <c r="B21" s="21" t="s">
        <v>30</v>
      </c>
      <c r="C21" s="5">
        <v>293.22000000000003</v>
      </c>
    </row>
    <row r="22" spans="2:3" ht="15.75">
      <c r="B22" s="21" t="s">
        <v>6</v>
      </c>
      <c r="C22" s="7">
        <f>24.5680319*C6</f>
        <v>16475.32219214</v>
      </c>
    </row>
    <row r="23" spans="2:3" ht="15.75">
      <c r="B23" s="21" t="s">
        <v>7</v>
      </c>
      <c r="C23" s="7">
        <f>11.41630614*C6</f>
        <v>7655.7748974839997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1187.5215652940001</v>
      </c>
    </row>
    <row r="26" spans="2:3" ht="15.75">
      <c r="B26" s="22" t="s">
        <v>10</v>
      </c>
      <c r="C26" s="8">
        <f>3.447602*C6</f>
        <v>2311.9619011999998</v>
      </c>
    </row>
    <row r="27" spans="2:3" ht="15.75">
      <c r="B27" s="21" t="s">
        <v>11</v>
      </c>
      <c r="C27" s="7">
        <f>2.08934144*C6</f>
        <v>1401.1123696640002</v>
      </c>
    </row>
    <row r="28" spans="2:3" ht="15.75">
      <c r="B28" s="22" t="s">
        <v>12</v>
      </c>
      <c r="C28" s="8">
        <f>30.33900449*C6</f>
        <v>20345.336410994001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30635.16</v>
      </c>
    </row>
    <row r="31" spans="2:3" ht="15.75">
      <c r="B31" s="23" t="s">
        <v>13</v>
      </c>
      <c r="C31" s="7">
        <f>SUM(C20:C30)</f>
        <v>92690.289336775997</v>
      </c>
    </row>
    <row r="32" spans="2:3" ht="15.75">
      <c r="B32" s="24" t="s">
        <v>14</v>
      </c>
      <c r="C32" s="7">
        <f>C15-C31</f>
        <v>10407.760663224006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6"/>
  <sheetViews>
    <sheetView topLeftCell="A16" workbookViewId="0">
      <selection activeCell="E19" sqref="E19"/>
    </sheetView>
  </sheetViews>
  <sheetFormatPr defaultRowHeight="15"/>
  <cols>
    <col min="1" max="1" width="2.85546875" customWidth="1"/>
    <col min="2" max="2" width="70.28515625" customWidth="1"/>
    <col min="3" max="3" width="12.28515625" customWidth="1"/>
  </cols>
  <sheetData>
    <row r="1" spans="2:3" ht="31.5">
      <c r="B1" s="13" t="s">
        <v>16</v>
      </c>
      <c r="C1" s="14">
        <v>27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4</v>
      </c>
    </row>
    <row r="4" spans="2:3">
      <c r="B4" s="15" t="s">
        <v>2</v>
      </c>
      <c r="C4" s="9">
        <v>344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344</v>
      </c>
    </row>
    <row r="7" spans="2:3">
      <c r="B7" s="12" t="s">
        <v>17</v>
      </c>
      <c r="C7" s="5">
        <v>5123.51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5123.51</v>
      </c>
    </row>
    <row r="10" spans="2:3">
      <c r="B10" s="10" t="s">
        <v>20</v>
      </c>
      <c r="C10" s="5">
        <v>46316.91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46316.91</v>
      </c>
    </row>
    <row r="13" spans="2:3">
      <c r="B13" s="10" t="s">
        <v>23</v>
      </c>
      <c r="C13" s="5">
        <v>40428.49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40428.49</v>
      </c>
    </row>
    <row r="16" spans="2:3">
      <c r="B16" s="12" t="s">
        <v>26</v>
      </c>
      <c r="C16" s="5">
        <v>11011.93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11011.93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4396.97</v>
      </c>
    </row>
    <row r="21" spans="2:3" ht="15.75">
      <c r="B21" s="21" t="s">
        <v>30</v>
      </c>
      <c r="C21" s="27">
        <v>2052.4</v>
      </c>
    </row>
    <row r="22" spans="2:3" ht="15.75">
      <c r="B22" s="21" t="s">
        <v>6</v>
      </c>
      <c r="C22" s="7">
        <f>24.5680319*C6</f>
        <v>8451.4029736000011</v>
      </c>
    </row>
    <row r="23" spans="2:3" ht="15.75">
      <c r="B23" s="21" t="s">
        <v>7</v>
      </c>
      <c r="C23" s="7">
        <f>11.41630614*C6</f>
        <v>3927.2093121600001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1134.9052765599999</v>
      </c>
    </row>
    <row r="26" spans="2:3" ht="15.75">
      <c r="B26" s="22" t="s">
        <v>10</v>
      </c>
      <c r="C26" s="8">
        <f>3.447602*C6</f>
        <v>1185.9750879999999</v>
      </c>
    </row>
    <row r="27" spans="2:3" ht="15.75">
      <c r="B27" s="21" t="s">
        <v>11</v>
      </c>
      <c r="C27" s="7">
        <f>2.08934144*C6</f>
        <v>718.73345535999999</v>
      </c>
    </row>
    <row r="28" spans="2:3" ht="15.75">
      <c r="B28" s="22" t="s">
        <v>12</v>
      </c>
      <c r="C28" s="8">
        <f>30.33900449*C6</f>
        <v>10436.61754456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736.29</v>
      </c>
    </row>
    <row r="31" spans="2:3" ht="15.75">
      <c r="B31" s="23" t="s">
        <v>13</v>
      </c>
      <c r="C31" s="7">
        <f>SUM(C20:C30)</f>
        <v>39210.66365024</v>
      </c>
    </row>
    <row r="32" spans="2:3" ht="15.75">
      <c r="B32" s="24" t="s">
        <v>14</v>
      </c>
      <c r="C32" s="7">
        <f>C15-C31</f>
        <v>1217.8263497599983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E9" sqref="E9"/>
    </sheetView>
  </sheetViews>
  <sheetFormatPr defaultRowHeight="15"/>
  <cols>
    <col min="1" max="1" width="2.7109375" customWidth="1"/>
    <col min="2" max="2" width="70.28515625" customWidth="1"/>
    <col min="3" max="3" width="11" customWidth="1"/>
  </cols>
  <sheetData>
    <row r="1" spans="2:3" ht="31.5">
      <c r="B1" s="13" t="s">
        <v>16</v>
      </c>
      <c r="C1" s="14">
        <v>28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5</v>
      </c>
    </row>
    <row r="4" spans="2:3">
      <c r="B4" s="15" t="s">
        <v>2</v>
      </c>
      <c r="C4" s="9">
        <v>341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341</v>
      </c>
    </row>
    <row r="7" spans="2:3">
      <c r="B7" s="12" t="s">
        <v>17</v>
      </c>
      <c r="C7" s="5">
        <v>4583.53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4583.53</v>
      </c>
    </row>
    <row r="10" spans="2:3">
      <c r="B10" s="10" t="s">
        <v>20</v>
      </c>
      <c r="C10" s="5">
        <v>46031.87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46031.87</v>
      </c>
    </row>
    <row r="13" spans="2:3">
      <c r="B13" s="10" t="s">
        <v>23</v>
      </c>
      <c r="C13" s="5">
        <v>45642.44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45642.44</v>
      </c>
    </row>
    <row r="16" spans="2:3">
      <c r="B16" s="12" t="s">
        <v>26</v>
      </c>
      <c r="C16" s="5">
        <v>4972.96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4972.96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6602.74</v>
      </c>
    </row>
    <row r="21" spans="2:3" ht="15.75">
      <c r="B21" s="21" t="s">
        <v>30</v>
      </c>
      <c r="C21" s="5">
        <v>479.69</v>
      </c>
    </row>
    <row r="22" spans="2:3" ht="15.75">
      <c r="B22" s="21" t="s">
        <v>6</v>
      </c>
      <c r="C22" s="7">
        <f>24.5680319*C6</f>
        <v>8377.6988779000003</v>
      </c>
    </row>
    <row r="23" spans="2:3" ht="15.75">
      <c r="B23" s="21" t="s">
        <v>7</v>
      </c>
      <c r="C23" s="7">
        <f>11.41630614*C6</f>
        <v>3892.9603937399997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424.07441659</v>
      </c>
    </row>
    <row r="26" spans="2:3" ht="15.75">
      <c r="B26" s="22" t="s">
        <v>10</v>
      </c>
      <c r="C26" s="8">
        <f>3.447602*C6</f>
        <v>1175.632282</v>
      </c>
    </row>
    <row r="27" spans="2:3" ht="15.75">
      <c r="B27" s="21" t="s">
        <v>11</v>
      </c>
      <c r="C27" s="7">
        <f>2.08934144*C6</f>
        <v>712.46543104</v>
      </c>
    </row>
    <row r="28" spans="2:3" ht="15.75">
      <c r="B28" s="22" t="s">
        <v>12</v>
      </c>
      <c r="C28" s="8">
        <f>30.33900449*C6</f>
        <v>10345.60053109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7401.91</v>
      </c>
    </row>
    <row r="31" spans="2:3" ht="15.75">
      <c r="B31" s="23" t="s">
        <v>13</v>
      </c>
      <c r="C31" s="7">
        <f>SUM(C20:C30)</f>
        <v>45582.931932359992</v>
      </c>
    </row>
    <row r="32" spans="2:3" ht="15.75">
      <c r="B32" s="24" t="s">
        <v>14</v>
      </c>
      <c r="C32" s="7">
        <f>C15-C31</f>
        <v>59.508067640010267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6"/>
  <sheetViews>
    <sheetView topLeftCell="A19" workbookViewId="0">
      <selection activeCell="D24" sqref="D24"/>
    </sheetView>
  </sheetViews>
  <sheetFormatPr defaultRowHeight="15"/>
  <cols>
    <col min="1" max="1" width="3.42578125" customWidth="1"/>
    <col min="2" max="2" width="70.28515625" customWidth="1"/>
    <col min="3" max="3" width="12.140625" customWidth="1"/>
  </cols>
  <sheetData>
    <row r="1" spans="2:3" ht="31.5">
      <c r="B1" s="13" t="s">
        <v>16</v>
      </c>
      <c r="C1" s="14">
        <v>29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6</v>
      </c>
    </row>
    <row r="4" spans="2:3">
      <c r="B4" s="15" t="s">
        <v>2</v>
      </c>
      <c r="C4" s="3">
        <v>324.39999999999998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324.39999999999998</v>
      </c>
    </row>
    <row r="7" spans="2:3">
      <c r="B7" s="12" t="s">
        <v>17</v>
      </c>
      <c r="C7" s="5">
        <v>12982.57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12982.57</v>
      </c>
    </row>
    <row r="10" spans="2:3">
      <c r="B10" s="10" t="s">
        <v>20</v>
      </c>
      <c r="C10" s="5">
        <v>43683.199999999997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43683.199999999997</v>
      </c>
    </row>
    <row r="13" spans="2:3">
      <c r="B13" s="10" t="s">
        <v>23</v>
      </c>
      <c r="C13" s="5">
        <v>39075.31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39075.31</v>
      </c>
    </row>
    <row r="16" spans="2:3">
      <c r="B16" s="12" t="s">
        <v>26</v>
      </c>
      <c r="C16" s="5">
        <v>17590.46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17590.46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27">
        <v>17466.46</v>
      </c>
    </row>
    <row r="21" spans="2:3" ht="15.75">
      <c r="B21" s="21" t="s">
        <v>30</v>
      </c>
      <c r="C21" s="27">
        <v>24053.94</v>
      </c>
    </row>
    <row r="22" spans="2:3" ht="15.75">
      <c r="B22" s="21" t="s">
        <v>6</v>
      </c>
      <c r="C22" s="7">
        <f>24.5680319*C6</f>
        <v>7969.8695483599995</v>
      </c>
    </row>
    <row r="23" spans="2:3" ht="15.75">
      <c r="B23" s="21" t="s">
        <v>7</v>
      </c>
      <c r="C23" s="7">
        <f>11.41630614*C6</f>
        <v>3703.4497118159998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403.43032475599995</v>
      </c>
    </row>
    <row r="26" spans="2:3" ht="15.75">
      <c r="B26" s="22" t="s">
        <v>10</v>
      </c>
      <c r="C26" s="8">
        <f>3.447602*C6</f>
        <v>1118.4020887999998</v>
      </c>
    </row>
    <row r="27" spans="2:3" ht="15.75">
      <c r="B27" s="21" t="s">
        <v>11</v>
      </c>
      <c r="C27" s="7">
        <f>2.08934144*C6</f>
        <v>677.78236313599996</v>
      </c>
    </row>
    <row r="28" spans="2:3" ht="15.75">
      <c r="B28" s="22" t="s">
        <v>12</v>
      </c>
      <c r="C28" s="8">
        <f>30.33900449*C6</f>
        <v>9841.9730565560003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12135.49</v>
      </c>
    </row>
    <row r="31" spans="2:3" ht="15.75">
      <c r="B31" s="23" t="s">
        <v>13</v>
      </c>
      <c r="C31" s="7">
        <f>SUM(C20:C30)</f>
        <v>83540.957093424004</v>
      </c>
    </row>
    <row r="32" spans="2:3" ht="15.75">
      <c r="B32" s="24" t="s">
        <v>14</v>
      </c>
      <c r="C32" s="7">
        <f>C15-C31</f>
        <v>-44465.647093424006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D1" sqref="D1"/>
    </sheetView>
  </sheetViews>
  <sheetFormatPr defaultRowHeight="15"/>
  <cols>
    <col min="1" max="1" width="2.85546875" customWidth="1"/>
    <col min="2" max="2" width="70.28515625" customWidth="1"/>
    <col min="3" max="3" width="11.28515625" customWidth="1"/>
  </cols>
  <sheetData>
    <row r="1" spans="2:3" ht="31.5">
      <c r="B1" s="13" t="s">
        <v>16</v>
      </c>
      <c r="C1" s="14">
        <v>30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7</v>
      </c>
    </row>
    <row r="4" spans="2:3">
      <c r="B4" s="15" t="s">
        <v>2</v>
      </c>
      <c r="C4" s="3">
        <v>734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734</v>
      </c>
    </row>
    <row r="7" spans="2:3">
      <c r="B7" s="12" t="s">
        <v>17</v>
      </c>
      <c r="C7" s="5">
        <v>11014.58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11014.58</v>
      </c>
    </row>
    <row r="10" spans="2:3">
      <c r="B10" s="10" t="s">
        <v>20</v>
      </c>
      <c r="C10" s="5">
        <v>98729.33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98729.33</v>
      </c>
    </row>
    <row r="13" spans="2:3">
      <c r="B13" s="10" t="s">
        <v>23</v>
      </c>
      <c r="C13" s="5">
        <v>96153.88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96153.88</v>
      </c>
    </row>
    <row r="16" spans="2:3">
      <c r="B16" s="12" t="s">
        <v>26</v>
      </c>
      <c r="C16" s="5">
        <v>13590.03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13590.03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12346.59</v>
      </c>
    </row>
    <row r="21" spans="2:3" ht="15.75">
      <c r="B21" s="21" t="s">
        <v>30</v>
      </c>
      <c r="C21" s="5">
        <v>0</v>
      </c>
    </row>
    <row r="22" spans="2:3" ht="15.75">
      <c r="B22" s="21" t="s">
        <v>6</v>
      </c>
      <c r="C22" s="7">
        <f>24.5680319*C6</f>
        <v>18032.935414600001</v>
      </c>
    </row>
    <row r="23" spans="2:3" ht="15.75">
      <c r="B23" s="21" t="s">
        <v>7</v>
      </c>
      <c r="C23" s="7">
        <f>11.41630614*C6</f>
        <v>8379.5687067599993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2680.5670726600001</v>
      </c>
    </row>
    <row r="26" spans="2:3" ht="15.75">
      <c r="B26" s="22" t="s">
        <v>10</v>
      </c>
      <c r="C26" s="8">
        <f>3.447602*C6</f>
        <v>2530.5398679999998</v>
      </c>
    </row>
    <row r="27" spans="2:3" ht="15.75">
      <c r="B27" s="21" t="s">
        <v>11</v>
      </c>
      <c r="C27" s="7">
        <f>2.08934144*C6</f>
        <v>1533.5766169600001</v>
      </c>
    </row>
    <row r="28" spans="2:3" ht="15.75">
      <c r="B28" s="22" t="s">
        <v>12</v>
      </c>
      <c r="C28" s="8">
        <f>30.33900449*C6</f>
        <v>22268.829295660002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25518.99</v>
      </c>
    </row>
    <row r="31" spans="2:3" ht="15.75">
      <c r="B31" s="23" t="s">
        <v>13</v>
      </c>
      <c r="C31" s="7">
        <f>SUM(C20:C30)</f>
        <v>100852.07697464002</v>
      </c>
    </row>
    <row r="32" spans="2:3" ht="15.75">
      <c r="B32" s="24" t="s">
        <v>14</v>
      </c>
      <c r="C32" s="7">
        <f>C15-C31</f>
        <v>-4698.1969746400137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6"/>
  <sheetViews>
    <sheetView topLeftCell="A22" workbookViewId="0">
      <selection activeCell="D26" sqref="D26"/>
    </sheetView>
  </sheetViews>
  <sheetFormatPr defaultRowHeight="15"/>
  <cols>
    <col min="1" max="1" width="2.85546875" customWidth="1"/>
    <col min="2" max="2" width="70.28515625" customWidth="1"/>
    <col min="3" max="3" width="10.7109375" customWidth="1"/>
  </cols>
  <sheetData>
    <row r="1" spans="2:3" ht="31.5">
      <c r="B1" s="13" t="s">
        <v>16</v>
      </c>
      <c r="C1" s="14">
        <v>31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8</v>
      </c>
    </row>
    <row r="4" spans="2:3">
      <c r="B4" s="15" t="s">
        <v>2</v>
      </c>
      <c r="C4" s="3">
        <v>725.8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725.8</v>
      </c>
    </row>
    <row r="7" spans="2:3">
      <c r="B7" s="12" t="s">
        <v>17</v>
      </c>
      <c r="C7" s="5">
        <v>24689.94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24689.94</v>
      </c>
    </row>
    <row r="10" spans="2:3">
      <c r="B10" s="10" t="s">
        <v>20</v>
      </c>
      <c r="C10" s="5">
        <v>97603.82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97603.82</v>
      </c>
    </row>
    <row r="13" spans="2:3">
      <c r="B13" s="10" t="s">
        <v>23</v>
      </c>
      <c r="C13" s="5">
        <v>91163.13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91163.13</v>
      </c>
    </row>
    <row r="16" spans="2:3">
      <c r="B16" s="12" t="s">
        <v>26</v>
      </c>
      <c r="C16" s="5">
        <v>31130.63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31130.63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7373.91</v>
      </c>
    </row>
    <row r="21" spans="2:3" ht="15.75">
      <c r="B21" s="21" t="s">
        <v>30</v>
      </c>
      <c r="C21" s="5">
        <v>1195.5899999999999</v>
      </c>
    </row>
    <row r="22" spans="2:3" ht="15.75">
      <c r="B22" s="21" t="s">
        <v>6</v>
      </c>
      <c r="C22" s="7">
        <f>24.5680319*C6</f>
        <v>17831.477553019999</v>
      </c>
    </row>
    <row r="23" spans="2:3" ht="15.75">
      <c r="B23" s="21" t="s">
        <v>7</v>
      </c>
      <c r="C23" s="7">
        <f>11.41630614*C6</f>
        <v>8285.9549964119997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1609.7193887419999</v>
      </c>
    </row>
    <row r="26" spans="2:3" ht="15.75">
      <c r="B26" s="22" t="s">
        <v>10</v>
      </c>
      <c r="C26" s="8">
        <f>3.447602*C6</f>
        <v>2502.2695315999999</v>
      </c>
    </row>
    <row r="27" spans="2:3" ht="15.75">
      <c r="B27" s="21" t="s">
        <v>11</v>
      </c>
      <c r="C27" s="7">
        <f>2.08934144*C6</f>
        <v>1516.444017152</v>
      </c>
    </row>
    <row r="28" spans="2:3" ht="15.75">
      <c r="B28" s="22" t="s">
        <v>12</v>
      </c>
      <c r="C28" s="8">
        <f>30.33900449*C6</f>
        <v>22020.049458842001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9886.6</v>
      </c>
    </row>
    <row r="31" spans="2:3" ht="15.75">
      <c r="B31" s="23" t="s">
        <v>13</v>
      </c>
      <c r="C31" s="7">
        <f>SUM(C20:C30)</f>
        <v>79782.494945768005</v>
      </c>
    </row>
    <row r="32" spans="2:3" ht="15.75">
      <c r="B32" s="24" t="s">
        <v>14</v>
      </c>
      <c r="C32" s="7">
        <f>C15-C31</f>
        <v>11380.635054232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F5" sqref="F5"/>
    </sheetView>
  </sheetViews>
  <sheetFormatPr defaultRowHeight="15"/>
  <cols>
    <col min="1" max="1" width="3.5703125" customWidth="1"/>
    <col min="2" max="2" width="70.28515625" customWidth="1"/>
    <col min="3" max="3" width="10.42578125" customWidth="1"/>
  </cols>
  <sheetData>
    <row r="1" spans="2:3" ht="31.5">
      <c r="B1" s="13" t="s">
        <v>16</v>
      </c>
      <c r="C1" s="14">
        <v>32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9</v>
      </c>
    </row>
    <row r="4" spans="2:3">
      <c r="B4" s="15" t="s">
        <v>2</v>
      </c>
      <c r="C4" s="3">
        <v>339.4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339.4</v>
      </c>
    </row>
    <row r="7" spans="2:3">
      <c r="B7" s="12" t="s">
        <v>17</v>
      </c>
      <c r="C7" s="5">
        <v>3159.58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3159.58</v>
      </c>
    </row>
    <row r="10" spans="2:3">
      <c r="B10" s="10" t="s">
        <v>20</v>
      </c>
      <c r="C10" s="5">
        <v>45681.87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45681.87</v>
      </c>
    </row>
    <row r="13" spans="2:3">
      <c r="B13" s="10" t="s">
        <v>23</v>
      </c>
      <c r="C13" s="5">
        <v>43595.63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43595.63</v>
      </c>
    </row>
    <row r="16" spans="2:3">
      <c r="B16" s="12" t="s">
        <v>26</v>
      </c>
      <c r="C16" s="5">
        <v>5245.82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5245.82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27">
        <v>5765.88</v>
      </c>
    </row>
    <row r="21" spans="2:3" ht="15.75">
      <c r="B21" s="21" t="s">
        <v>30</v>
      </c>
      <c r="C21" s="27">
        <v>36239.72</v>
      </c>
    </row>
    <row r="22" spans="2:3" ht="15.75">
      <c r="B22" s="21" t="s">
        <v>6</v>
      </c>
      <c r="C22" s="7">
        <f>24.5680319*C6</f>
        <v>8338.3900268599991</v>
      </c>
    </row>
    <row r="23" spans="2:3" ht="15.75">
      <c r="B23" s="21" t="s">
        <v>7</v>
      </c>
      <c r="C23" s="7">
        <f>11.41630614*C6</f>
        <v>3874.6943039159996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422.08462460599998</v>
      </c>
    </row>
    <row r="26" spans="2:3" ht="15.75">
      <c r="B26" s="22" t="s">
        <v>10</v>
      </c>
      <c r="C26" s="8">
        <f>3.447602*C6</f>
        <v>1170.1161187999999</v>
      </c>
    </row>
    <row r="27" spans="2:3" ht="15.75">
      <c r="B27" s="21" t="s">
        <v>11</v>
      </c>
      <c r="C27" s="7">
        <f>2.08934144*C6</f>
        <v>709.12248473599993</v>
      </c>
    </row>
    <row r="28" spans="2:3" ht="15.75">
      <c r="B28" s="22" t="s">
        <v>12</v>
      </c>
      <c r="C28" s="8">
        <f>30.33900449*C6</f>
        <v>10297.058123905999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9668.76</v>
      </c>
    </row>
    <row r="31" spans="2:3" ht="15.75">
      <c r="B31" s="23" t="s">
        <v>13</v>
      </c>
      <c r="C31" s="7">
        <f>SUM(C20:C30)</f>
        <v>82655.985682824001</v>
      </c>
    </row>
    <row r="32" spans="2:3" ht="15.75">
      <c r="B32" s="24" t="s">
        <v>14</v>
      </c>
      <c r="C32" s="7">
        <f>C15-C31</f>
        <v>-39060.355682824003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B3" sqref="B3"/>
    </sheetView>
  </sheetViews>
  <sheetFormatPr defaultRowHeight="15"/>
  <cols>
    <col min="1" max="1" width="3.28515625" customWidth="1"/>
    <col min="2" max="2" width="70.28515625" customWidth="1"/>
    <col min="3" max="3" width="10.7109375" customWidth="1"/>
  </cols>
  <sheetData>
    <row r="1" spans="2:3" ht="31.5">
      <c r="B1" s="13" t="s">
        <v>16</v>
      </c>
      <c r="C1" s="14">
        <v>33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10</v>
      </c>
    </row>
    <row r="4" spans="2:3">
      <c r="B4" s="15" t="s">
        <v>2</v>
      </c>
      <c r="C4" s="3">
        <v>339.1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339.1</v>
      </c>
    </row>
    <row r="7" spans="2:3">
      <c r="B7" s="12" t="s">
        <v>17</v>
      </c>
      <c r="C7" s="5">
        <v>1411.45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1411.45</v>
      </c>
    </row>
    <row r="10" spans="2:3">
      <c r="B10" s="10" t="s">
        <v>20</v>
      </c>
      <c r="C10" s="5">
        <v>45552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45552</v>
      </c>
    </row>
    <row r="13" spans="2:3">
      <c r="B13" s="10" t="s">
        <v>23</v>
      </c>
      <c r="C13" s="5">
        <v>41501.589999999997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41501.589999999997</v>
      </c>
    </row>
    <row r="16" spans="2:3">
      <c r="B16" s="12" t="s">
        <v>26</v>
      </c>
      <c r="C16" s="5">
        <v>5461.86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5461.86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2723.89</v>
      </c>
    </row>
    <row r="21" spans="2:3" ht="15.75">
      <c r="B21" s="21" t="s">
        <v>30</v>
      </c>
      <c r="C21" s="5">
        <v>0</v>
      </c>
    </row>
    <row r="22" spans="2:3" ht="15.75">
      <c r="B22" s="21" t="s">
        <v>6</v>
      </c>
      <c r="C22" s="7">
        <f>24.5680319*C6</f>
        <v>8331.0196172900014</v>
      </c>
    </row>
    <row r="23" spans="2:3" ht="15.75">
      <c r="B23" s="21" t="s">
        <v>7</v>
      </c>
      <c r="C23" s="7">
        <f>11.41630614*C6</f>
        <v>3871.2694120740002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421.71153860900006</v>
      </c>
    </row>
    <row r="26" spans="2:3" ht="15.75">
      <c r="B26" s="22" t="s">
        <v>10</v>
      </c>
      <c r="C26" s="8">
        <f>3.447602*C6</f>
        <v>1169.0818382</v>
      </c>
    </row>
    <row r="27" spans="2:3" ht="15.75">
      <c r="B27" s="21" t="s">
        <v>11</v>
      </c>
      <c r="C27" s="7">
        <f>2.08934144*C6</f>
        <v>708.49568230400007</v>
      </c>
    </row>
    <row r="28" spans="2:3" ht="15.75">
      <c r="B28" s="22" t="s">
        <v>12</v>
      </c>
      <c r="C28" s="8">
        <f>30.33900449*C6</f>
        <v>10287.956422559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4984.34</v>
      </c>
    </row>
    <row r="31" spans="2:3" ht="15.75">
      <c r="B31" s="23" t="s">
        <v>13</v>
      </c>
      <c r="C31" s="7">
        <f>SUM(C20:C30)</f>
        <v>38667.924511036006</v>
      </c>
    </row>
    <row r="32" spans="2:3" ht="15.75">
      <c r="B32" s="24" t="s">
        <v>14</v>
      </c>
      <c r="C32" s="7">
        <f>C15-C31</f>
        <v>2833.6654889639904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D7" sqref="D7"/>
    </sheetView>
  </sheetViews>
  <sheetFormatPr defaultRowHeight="15"/>
  <cols>
    <col min="1" max="1" width="3.85546875" customWidth="1"/>
    <col min="2" max="2" width="70.28515625" customWidth="1"/>
    <col min="3" max="3" width="9.7109375" customWidth="1"/>
  </cols>
  <sheetData>
    <row r="1" spans="2:3" ht="31.5">
      <c r="B1" s="13" t="s">
        <v>16</v>
      </c>
      <c r="C1" s="14">
        <v>34</v>
      </c>
    </row>
    <row r="2" spans="2:3">
      <c r="B2" s="15" t="s">
        <v>0</v>
      </c>
      <c r="C2" s="1" t="s">
        <v>15</v>
      </c>
    </row>
    <row r="3" spans="2:3">
      <c r="B3" s="15" t="s">
        <v>1</v>
      </c>
      <c r="C3" s="16">
        <v>11</v>
      </c>
    </row>
    <row r="4" spans="2:3">
      <c r="B4" s="15" t="s">
        <v>2</v>
      </c>
      <c r="C4" s="3">
        <v>336.4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336.4</v>
      </c>
    </row>
    <row r="7" spans="2:3">
      <c r="B7" s="12" t="s">
        <v>17</v>
      </c>
      <c r="C7" s="5">
        <v>3474.43</v>
      </c>
    </row>
    <row r="8" spans="2:3">
      <c r="B8" s="12" t="s">
        <v>18</v>
      </c>
      <c r="C8" s="17"/>
    </row>
    <row r="9" spans="2:3">
      <c r="B9" s="18" t="s">
        <v>19</v>
      </c>
      <c r="C9" s="6">
        <f>SUM(C7:C8)</f>
        <v>3474.43</v>
      </c>
    </row>
    <row r="10" spans="2:3">
      <c r="B10" s="10" t="s">
        <v>20</v>
      </c>
      <c r="C10" s="5">
        <v>45441.82</v>
      </c>
    </row>
    <row r="11" spans="2:3">
      <c r="B11" s="10" t="s">
        <v>21</v>
      </c>
      <c r="C11" s="19"/>
    </row>
    <row r="12" spans="2:3">
      <c r="B12" s="11" t="s">
        <v>22</v>
      </c>
      <c r="C12" s="4">
        <f>C10+C11</f>
        <v>45441.82</v>
      </c>
    </row>
    <row r="13" spans="2:3">
      <c r="B13" s="10" t="s">
        <v>23</v>
      </c>
      <c r="C13" s="5">
        <v>43902.97</v>
      </c>
    </row>
    <row r="14" spans="2:3">
      <c r="B14" s="10" t="s">
        <v>24</v>
      </c>
      <c r="C14" s="19"/>
    </row>
    <row r="15" spans="2:3">
      <c r="B15" s="11" t="s">
        <v>25</v>
      </c>
      <c r="C15" s="5">
        <f>C13+C14</f>
        <v>43902.97</v>
      </c>
    </row>
    <row r="16" spans="2:3">
      <c r="B16" s="12" t="s">
        <v>26</v>
      </c>
      <c r="C16" s="5">
        <v>5013.28</v>
      </c>
    </row>
    <row r="17" spans="2:3">
      <c r="B17" s="12" t="s">
        <v>27</v>
      </c>
      <c r="C17" s="17"/>
    </row>
    <row r="18" spans="2:3">
      <c r="B18" s="18" t="s">
        <v>28</v>
      </c>
      <c r="C18" s="6">
        <f>SUM(C16:C17)</f>
        <v>5013.28</v>
      </c>
    </row>
    <row r="19" spans="2:3" ht="15.75">
      <c r="B19" s="20" t="s">
        <v>5</v>
      </c>
      <c r="C19" s="17"/>
    </row>
    <row r="20" spans="2:3" ht="15.75">
      <c r="B20" s="21" t="s">
        <v>29</v>
      </c>
      <c r="C20" s="5">
        <v>1510.55</v>
      </c>
    </row>
    <row r="21" spans="2:3" ht="15.75">
      <c r="B21" s="21" t="s">
        <v>30</v>
      </c>
      <c r="C21" s="27">
        <v>4076.4</v>
      </c>
    </row>
    <row r="22" spans="2:3" ht="15.75">
      <c r="B22" s="21" t="s">
        <v>6</v>
      </c>
      <c r="C22" s="7">
        <f>24.5680319*C6</f>
        <v>8264.6859311600001</v>
      </c>
    </row>
    <row r="23" spans="2:3" ht="15.75">
      <c r="B23" s="21" t="s">
        <v>7</v>
      </c>
      <c r="C23" s="7">
        <f>11.41630614*C6</f>
        <v>3840.4453854959997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3953.8537646360001</v>
      </c>
    </row>
    <row r="26" spans="2:3" ht="15.75">
      <c r="B26" s="22" t="s">
        <v>10</v>
      </c>
      <c r="C26" s="8">
        <f>3.447602*C6</f>
        <v>1159.7733127999998</v>
      </c>
    </row>
    <row r="27" spans="2:3" ht="15.75">
      <c r="B27" s="21" t="s">
        <v>11</v>
      </c>
      <c r="C27" s="7">
        <f>2.08934144*C6</f>
        <v>702.85446041599994</v>
      </c>
    </row>
    <row r="28" spans="2:3" ht="15.75">
      <c r="B28" s="22" t="s">
        <v>12</v>
      </c>
      <c r="C28" s="8">
        <f>30.33900449*C6</f>
        <v>10206.041110435999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1116.53</v>
      </c>
    </row>
    <row r="31" spans="2:3" ht="15.75">
      <c r="B31" s="23" t="s">
        <v>13</v>
      </c>
      <c r="C31" s="7">
        <f>SUM(C20:C30)</f>
        <v>41001.293964944001</v>
      </c>
    </row>
    <row r="32" spans="2:3" ht="15.75">
      <c r="B32" s="24" t="s">
        <v>14</v>
      </c>
      <c r="C32" s="7">
        <f>C15-C31</f>
        <v>2901.6760350559998</v>
      </c>
    </row>
    <row r="33" spans="2:2">
      <c r="B33" s="25"/>
    </row>
    <row r="34" spans="2:2" ht="15.75">
      <c r="B34" s="26" t="s">
        <v>33</v>
      </c>
    </row>
    <row r="35" spans="2:2" ht="15.75">
      <c r="B35" s="26" t="s">
        <v>34</v>
      </c>
    </row>
    <row r="36" spans="2:2" ht="15.75">
      <c r="B36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л3</vt:lpstr>
      <vt:lpstr>л4</vt:lpstr>
      <vt:lpstr>л5</vt:lpstr>
      <vt:lpstr>л6</vt:lpstr>
      <vt:lpstr>л7</vt:lpstr>
      <vt:lpstr>л8</vt:lpstr>
      <vt:lpstr>л9</vt:lpstr>
      <vt:lpstr>л10</vt:lpstr>
      <vt:lpstr>л11</vt:lpstr>
      <vt:lpstr>л12</vt:lpstr>
      <vt:lpstr>л13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2018-03-22T10:28:07Z</dcterms:modified>
</cp:coreProperties>
</file>