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5" i="16"/>
  <c r="M136" i="16"/>
  <c r="M137" i="16"/>
  <c r="M13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415" i="8"/>
  <c r="K414" i="8"/>
  <c r="H415" i="8"/>
  <c r="H414" i="8"/>
  <c r="J14" i="16"/>
  <c r="G14" i="16"/>
  <c r="K30" i="8"/>
  <c r="H30" i="8"/>
  <c r="A18" i="16"/>
  <c r="B34" i="8"/>
  <c r="M139" i="16"/>
  <c r="M143" i="16"/>
  <c r="M147" i="16"/>
  <c r="M151" i="16"/>
  <c r="M155" i="16"/>
  <c r="M140" i="16"/>
  <c r="M144" i="16"/>
  <c r="M148" i="16"/>
  <c r="M152" i="16"/>
  <c r="M156" i="16"/>
  <c r="M154" i="16"/>
  <c r="M141" i="16"/>
  <c r="M145" i="16"/>
  <c r="M149" i="16"/>
  <c r="M153" i="16"/>
  <c r="M157" i="16"/>
  <c r="M142" i="16"/>
  <c r="M146" i="16"/>
  <c r="M150" i="16"/>
  <c r="M15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39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39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39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39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39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39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39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41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41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3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3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3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3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3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6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<sst xmlns="http://schemas.openxmlformats.org/spreadsheetml/2006/main" count="2569" uniqueCount="1317">
  <si>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</si>
  <si>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</si>
  <si>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</si>
  <si>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</si>
  <si>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</si>
  <si>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</si>
  <si>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</si>
  <si>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</si>
  <si>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</si>
  <si>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</si>
  <si>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</si>
  <si>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</si>
  <si>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</si>
  <si>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</si>
  <si>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</si>
  <si>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</si>
  <si>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</si>
  <si>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</si>
  <si>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</si>
  <si>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</si>
  <si>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</si>
  <si>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</si>
  <si>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</si>
  <si>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</si>
  <si>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</si>
  <si>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</si>
  <si>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</si>
  <si>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</si>
  <si>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</si>
  <si>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</si>
  <si>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</si>
  <si>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</si>
  <si>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</si>
  <si>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</si>
  <si>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</si>
  <si>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</si>
  <si>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</si>
  <si>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</si>
  <si>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</si>
  <si>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</si>
  <si>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</si>
  <si>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</si>
  <si>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</si>
  <si>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</si>
  <si>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</si>
  <si>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</si>
  <si>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</si>
  <si>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</si>
  <si>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</si>
  <si>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</si>
  <si>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</si>
  <si>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</si>
  <si>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</si>
  <si>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</si>
  <si>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</si>
  <si>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</si>
  <si>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</si>
  <si>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</si>
  <si>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</si>
  <si>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</si>
  <si>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</si>
  <si>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</si>
  <si>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</si>
  <si>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</si>
  <si>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</si>
  <si>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</si>
  <si>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</si>
  <si>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</si>
  <si>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</si>
  <si>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Больничная 3</t>
  </si>
  <si>
    <t>Сдал:  _________________ //</t>
  </si>
  <si>
    <t>Принял:  _________________ //</t>
  </si>
  <si>
    <t>Раздел 1. ЯНВАРЬ</t>
  </si>
  <si>
    <t>Ремонт отопления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</si>
  <si>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128%*(0.9*0.85) от ФОТ
СП 83%*(0.85*0.8) от ФОТ</t>
  </si>
  <si>
    <t>0,01295
97,92
56,44</t>
  </si>
  <si>
    <t>987,21
_____
2117,85</t>
  </si>
  <si>
    <t>563,71
_____
48,08</t>
  </si>
  <si>
    <t>48
16
10</t>
  </si>
  <si>
    <t>13
_____
28</t>
  </si>
  <si>
    <t>7
_____
1</t>
  </si>
  <si>
    <t>308
145
84</t>
  </si>
  <si>
    <t>141
_____
128</t>
  </si>
  <si>
    <t>Р</t>
  </si>
  <si>
    <t>39
_____
7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</si>
  <si>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103%*0.85 от ФОТ
СП 60%*0.8 от ФОТ</t>
  </si>
  <si>
    <t>0,005
87,55
48</t>
  </si>
  <si>
    <t>1000,16
_____
64,52</t>
  </si>
  <si>
    <t>54,89
_____
1,4</t>
  </si>
  <si>
    <t>6
5
3</t>
  </si>
  <si>
    <t>5
_____
1</t>
  </si>
  <si>
    <t>58
48
26</t>
  </si>
  <si>
    <t>55
_____
2</t>
  </si>
  <si>
    <t>ТСЦ-103-0013
Трубы стальные сварные водогазопроводные с резьбой черные обыкновенные (неоцинкованные), диаметр условного прохода: 15 мм, толщина стенки 2,8 мм
м</t>
  </si>
  <si>
    <t>0,5
87,55
48</t>
  </si>
  <si>
    <t xml:space="preserve">
_____
9,44</t>
  </si>
  <si>
    <t xml:space="preserve">
_____
5</t>
  </si>
  <si>
    <t xml:space="preserve">
_____
16</t>
  </si>
  <si>
    <t>М</t>
  </si>
  <si>
    <t>ТСЦ-302-1237
Сгоны стальные с муфтой и контргайкой, диаметром: 20 мм
шт.</t>
  </si>
  <si>
    <t>4
87,55
48</t>
  </si>
  <si>
    <t xml:space="preserve">
_____
18,6</t>
  </si>
  <si>
    <t xml:space="preserve">
_____
74</t>
  </si>
  <si>
    <t xml:space="preserve">
_____
138</t>
  </si>
  <si>
    <t>Хомут на канализации</t>
  </si>
  <si>
    <t>ТЕР29-01-181-01
Устройство металлической гидроизоляции (бандаж)
1 т металлоконструкций изоляции
НР 145%*(0.9*0.85) от ФОТ
СП 75%*(0.85*0.8) от ФОТ</t>
  </si>
  <si>
    <t>0,0012
110,925
51</t>
  </si>
  <si>
    <t>811,45
_____
14803,28</t>
  </si>
  <si>
    <t>19
1
1</t>
  </si>
  <si>
    <t>1
_____
18</t>
  </si>
  <si>
    <t>74
12
6</t>
  </si>
  <si>
    <t>11
_____
62</t>
  </si>
  <si>
    <t>ТСЦ-101-2137
Резина техническая листовая прессованная
кг</t>
  </si>
  <si>
    <t>0,6
110,925
51</t>
  </si>
  <si>
    <t xml:space="preserve">
_____
26,3</t>
  </si>
  <si>
    <t xml:space="preserve">
_____
72</t>
  </si>
  <si>
    <t>кв.21</t>
  </si>
  <si>
    <t>ТЕРр65-10-1
Очистка канализационной сети: внутренней
100 м трубопровода
НР 103%*0.85 от ФОТ
СП 60%*0.8 от ФОТ</t>
  </si>
  <si>
    <t>0,03
87,55
48</t>
  </si>
  <si>
    <t>332,63
_____
174,41</t>
  </si>
  <si>
    <t>15
10
6</t>
  </si>
  <si>
    <t>10
_____
5</t>
  </si>
  <si>
    <t>130
96
53</t>
  </si>
  <si>
    <t>110
_____
20</t>
  </si>
  <si>
    <t>кв.85,76</t>
  </si>
  <si>
    <t>0,003
110,925
51</t>
  </si>
  <si>
    <t>47
3
1</t>
  </si>
  <si>
    <t>2
_____
44</t>
  </si>
  <si>
    <t>185
30
14</t>
  </si>
  <si>
    <t>27
_____
155</t>
  </si>
  <si>
    <t>1,3
110,925
51</t>
  </si>
  <si>
    <t xml:space="preserve">
_____
34</t>
  </si>
  <si>
    <t xml:space="preserve">
_____
157</t>
  </si>
  <si>
    <t>Раздел 2. ФЕВРАЛЬ</t>
  </si>
  <si>
    <t>кв.77</t>
  </si>
  <si>
    <t>кв.58</t>
  </si>
  <si>
    <t>0,0008
110,925
51</t>
  </si>
  <si>
    <t>13
1
1</t>
  </si>
  <si>
    <t>1
_____
12</t>
  </si>
  <si>
    <t>49
8
4</t>
  </si>
  <si>
    <t>7
_____
41</t>
  </si>
  <si>
    <t>0,4
110,925
51</t>
  </si>
  <si>
    <t xml:space="preserve">
_____
11</t>
  </si>
  <si>
    <t xml:space="preserve">
_____
48</t>
  </si>
  <si>
    <t>кв.33,2</t>
  </si>
  <si>
    <t>0,0006
110,925
51</t>
  </si>
  <si>
    <t xml:space="preserve">
_____
9</t>
  </si>
  <si>
    <t>37
6
3</t>
  </si>
  <si>
    <t>5
_____
31</t>
  </si>
  <si>
    <t>0,3
110,925
51</t>
  </si>
  <si>
    <t xml:space="preserve">
_____
8</t>
  </si>
  <si>
    <t xml:space="preserve">
_____
36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</si>
  <si>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103%*0.85 от ФОТ
СП 60%*0.8 от ФОТ</t>
  </si>
  <si>
    <t>0,015
87,55
48</t>
  </si>
  <si>
    <t>2225,28
_____
2927,89</t>
  </si>
  <si>
    <t>78
34
20</t>
  </si>
  <si>
    <t>33
_____
44</t>
  </si>
  <si>
    <t>463
322
177</t>
  </si>
  <si>
    <t>368
_____
89</t>
  </si>
  <si>
    <t>ТСЦ-507-5074
Муфта полипропиленовая комбинированная, с внутренней резьбой, разъемная диаметром 20х1/2"
шт.</t>
  </si>
  <si>
    <t>2
87,55
48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</si>
  <si>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</si>
  <si>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</si>
  <si>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</si>
  <si>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</si>
  <si>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>1
87,55
48</t>
  </si>
  <si>
    <t xml:space="preserve">
_____
2,45</t>
  </si>
  <si>
    <t xml:space="preserve">
_____
2</t>
  </si>
  <si>
    <t xml:space="preserve">
_____
6</t>
  </si>
  <si>
    <t>кв.100</t>
  </si>
  <si>
    <t>0,0015
87,55
48</t>
  </si>
  <si>
    <t>8
3
2</t>
  </si>
  <si>
    <t>3
_____
5</t>
  </si>
  <si>
    <t>46
32
18</t>
  </si>
  <si>
    <t>37
_____
8</t>
  </si>
  <si>
    <t>ТСЦ-103-0109
Муфты прямые длинные из ковкого чугуна с цилиндрической резьбой максимальным условным проходом: 15 мм
10 шт.</t>
  </si>
  <si>
    <t>0,1
87,55
48</t>
  </si>
  <si>
    <t xml:space="preserve">
_____
44,2</t>
  </si>
  <si>
    <t xml:space="preserve">
_____
4</t>
  </si>
  <si>
    <t xml:space="preserve">
_____
10</t>
  </si>
  <si>
    <t>ТЕРр65-25-2
Смена: пробко-спускных кранов
100 шт.
НР 103%*0.85 от ФОТ
СП 60%*0.8 от ФОТ</t>
  </si>
  <si>
    <t>0,01
87,55
48</t>
  </si>
  <si>
    <t>450,6
_____
870,22</t>
  </si>
  <si>
    <t>13
5
3</t>
  </si>
  <si>
    <t>5
_____
8</t>
  </si>
  <si>
    <t>71
44
24</t>
  </si>
  <si>
    <t>50
_____
21</t>
  </si>
  <si>
    <t>кв.71</t>
  </si>
  <si>
    <t>ТЕРр65-8-1
Смена полиэтиленовых канализационных труб диаметром: до 50 мм
100 м трубопровода с фасонными частями
НР 103%*0.85 от ФОТ
СП 60%*0.8 от ФОТ</t>
  </si>
  <si>
    <t>732,34
_____
3722,03</t>
  </si>
  <si>
    <t>13,69
_____
1,4</t>
  </si>
  <si>
    <t>22
4
2</t>
  </si>
  <si>
    <t>4
_____
18</t>
  </si>
  <si>
    <t>79
35
19</t>
  </si>
  <si>
    <t>40
_____
39</t>
  </si>
  <si>
    <t>кв.45</t>
  </si>
  <si>
    <t>ТЕРр65-23-3
Слив воды из системы
1000 м3 объема здания
НР 74%*0.85 от ФОТ
СП 50%*0.8 от ФОТ</t>
  </si>
  <si>
    <t>0,25
62,9
40</t>
  </si>
  <si>
    <t>1
1
1</t>
  </si>
  <si>
    <t>6
4
2</t>
  </si>
  <si>
    <t>кв.19</t>
  </si>
  <si>
    <t>ТЕРр65-5-1
Смена вентилей и клапанов обратных муфтовых диаметром: до 20 мм
100 шт.
НР 103%*0.85 от ФОТ
СП 60%*0.8 от ФОТ</t>
  </si>
  <si>
    <t>929,07
_____
76,36</t>
  </si>
  <si>
    <t>10
9
5</t>
  </si>
  <si>
    <t>9
_____
1</t>
  </si>
  <si>
    <t>105
89
49</t>
  </si>
  <si>
    <t>102
_____
3</t>
  </si>
  <si>
    <t>ТЕРр65-23-1
Слив и наполнение водой системы отопления: без осмотра системы
1000 м3 объема здания
НР 74%*0.85 от ФОТ
СП 50%*0.8 от ФОТ</t>
  </si>
  <si>
    <t>2,5
62,9
40</t>
  </si>
  <si>
    <t>10
7
5</t>
  </si>
  <si>
    <t>109
69
44</t>
  </si>
  <si>
    <t>Раздел 3. МАРТ</t>
  </si>
  <si>
    <t>1 подъезд</t>
  </si>
  <si>
    <t>ТЕР29-01-181-01
Устройство металлической гидроизоляции
1 т металлоконструкций изоляции
НР 145%*(0.9*0.85) от ФОТ
СП 75%*(0.85*0.8) от ФОТ</t>
  </si>
  <si>
    <t>0,0005
110,925
51</t>
  </si>
  <si>
    <t>31
4
2</t>
  </si>
  <si>
    <t>4
_____
26</t>
  </si>
  <si>
    <t>кв.15</t>
  </si>
  <si>
    <t>кв.75</t>
  </si>
  <si>
    <t>0,02
87,55
48</t>
  </si>
  <si>
    <t>105
46
27</t>
  </si>
  <si>
    <t>45
_____
58</t>
  </si>
  <si>
    <t>618
429
235</t>
  </si>
  <si>
    <t>490
_____
120</t>
  </si>
  <si>
    <t xml:space="preserve">
_____
12</t>
  </si>
  <si>
    <t>ТСЦ-103-0110
Муфты прямые длинные из ковкого чугуна с цилиндрической резьбой максимальным условным проходом: 20 мм
10 шт.</t>
  </si>
  <si>
    <t xml:space="preserve">
_____
50,3</t>
  </si>
  <si>
    <t xml:space="preserve">
_____
13</t>
  </si>
  <si>
    <t>кв.18</t>
  </si>
  <si>
    <t>кв.52</t>
  </si>
  <si>
    <t>1,2
62,9
40</t>
  </si>
  <si>
    <t>5
4
3</t>
  </si>
  <si>
    <t>52
33
21</t>
  </si>
  <si>
    <t>кв.87</t>
  </si>
  <si>
    <t>ТЕРр65-7-1
Смена внутренних трубопроводов из чугунных канализационных труб диаметром: до 50 мм
100 м трубопровода с фасонными частями
НР 103%*0.85 от ФОТ
СП 60%*0.8 от ФОТ</t>
  </si>
  <si>
    <t>0,002
87,55
48</t>
  </si>
  <si>
    <t>2808,58
_____
9295,25</t>
  </si>
  <si>
    <t>68,47
_____
7,01</t>
  </si>
  <si>
    <t>24
6
4</t>
  </si>
  <si>
    <t>6
_____
18</t>
  </si>
  <si>
    <t>183
54
30</t>
  </si>
  <si>
    <t>62
_____
120</t>
  </si>
  <si>
    <t>ТСЦ-101-2387
Герметик строительный «RDPRO», 300 мл
шт.</t>
  </si>
  <si>
    <t xml:space="preserve">
_____
18,09</t>
  </si>
  <si>
    <t xml:space="preserve">
_____
18</t>
  </si>
  <si>
    <t xml:space="preserve">
_____
50</t>
  </si>
  <si>
    <t>Раздел 4. АПРЕЛЬ</t>
  </si>
  <si>
    <t>ТЕРр65-7-1
Смена внутренних трубопроводов из чугунных канализационных труб диаметром: до 50 мм
100 м трубопровода с фасонными частями
3 143,39 = 12 172,30 - 99,8 x 90,47
НР 103%*0.85 от ФОТ
СП 60%*0.8 от ФОТ</t>
  </si>
  <si>
    <t>2808,58
_____
266,34</t>
  </si>
  <si>
    <t>6
6
4</t>
  </si>
  <si>
    <t>65
54
30</t>
  </si>
  <si>
    <t>62
_____
2</t>
  </si>
  <si>
    <t>кв.60</t>
  </si>
  <si>
    <t>ТЕРр65-6-20
Смена: полотенцесушителей
100 приборов
НР 103%*0.85 от ФОТ
СП 60%*0.8 от ФОТ</t>
  </si>
  <si>
    <t>1602,36
_____
8615,6</t>
  </si>
  <si>
    <t>28,76
_____
2,94</t>
  </si>
  <si>
    <t>102
16
10</t>
  </si>
  <si>
    <t>16
_____
86</t>
  </si>
  <si>
    <t>749
155
85</t>
  </si>
  <si>
    <t>177
_____
570</t>
  </si>
  <si>
    <t>кв.60,63</t>
  </si>
  <si>
    <t>ТЕРр65-15-2
Смена отдельных участков трубопроводов с заготовкой труб в построечных условиях диаметром: до 32 мм
100 м трубопровода
НР 103%*0.85 от ФОТ
СП 60%*0.8 от ФОТ</t>
  </si>
  <si>
    <t>1019,2
_____
2504,12</t>
  </si>
  <si>
    <t>68,58
_____
2,8</t>
  </si>
  <si>
    <t>72
21
12</t>
  </si>
  <si>
    <t>20
_____
51</t>
  </si>
  <si>
    <t>400
198
108</t>
  </si>
  <si>
    <t>225
_____
168</t>
  </si>
  <si>
    <t>ТЕРр65-15-3
Смена отдельных участков трубопроводов с заготовкой труб в построечных условиях диаметром: до 50 мм
100 м трубопровода
1 557,53 = 5 013,63 - 107 x 32,30
НР 103%*0.85 от ФОТ
СП 60%*0.8 от ФОТ</t>
  </si>
  <si>
    <t>1243,2
_____
139,8</t>
  </si>
  <si>
    <t>174,53
_____
4,21</t>
  </si>
  <si>
    <t>47
38
22</t>
  </si>
  <si>
    <t>37
_____
5</t>
  </si>
  <si>
    <t>458
361
198</t>
  </si>
  <si>
    <t>411
_____
18</t>
  </si>
  <si>
    <t>29
_____
1</t>
  </si>
  <si>
    <t>ТСЦ-103-0017
Трубы стальные сварные водогазопроводные с резьбой черные обыкновенные (неоцинкованные), диаметр условного прохода: 40 мм, толщина стенки 3,5 мм
м</t>
  </si>
  <si>
    <t>3,21
87,55
48</t>
  </si>
  <si>
    <t xml:space="preserve">
_____
28,4</t>
  </si>
  <si>
    <t xml:space="preserve">
_____
91</t>
  </si>
  <si>
    <t xml:space="preserve">
_____
302</t>
  </si>
  <si>
    <t>кв.128</t>
  </si>
  <si>
    <t>0,04
87,55
48</t>
  </si>
  <si>
    <t>209
92
53</t>
  </si>
  <si>
    <t>89
_____
117</t>
  </si>
  <si>
    <t>1235
859
471</t>
  </si>
  <si>
    <t>981
_____
238</t>
  </si>
  <si>
    <t>ТЕРр65-15-1
Смена отдельных участков трубопроводов с заготовкой труб в построечных условиях диаметром: до 20 мм
100 м трубопровода
НР 103%*0.85 от ФОТ
СП 60%*0.8 от ФОТ</t>
  </si>
  <si>
    <t>0,007
87,55
48</t>
  </si>
  <si>
    <t>1000,16
_____
1380,62</t>
  </si>
  <si>
    <t>17
7
4</t>
  </si>
  <si>
    <t>7
_____
10</t>
  </si>
  <si>
    <t>112
67
37</t>
  </si>
  <si>
    <t>77
_____
33</t>
  </si>
  <si>
    <t>ТСЦ-507-5008
Муфта полипропиленовая соединительная диаметром 25 мм
шт.</t>
  </si>
  <si>
    <t xml:space="preserve">
_____
0,95</t>
  </si>
  <si>
    <t>ТЕРр65-16-1
Смена сгонов у трубопроводов диаметром: до 20 мм
100 сгонов
НР 103%*0.85 от ФОТ
СП 60%*0.8 от ФОТ</t>
  </si>
  <si>
    <t>345,26
_____
1904,31</t>
  </si>
  <si>
    <t>0,67
_____
0,28</t>
  </si>
  <si>
    <t>45
7
4</t>
  </si>
  <si>
    <t>7
_____
38</t>
  </si>
  <si>
    <t>148
67
36</t>
  </si>
  <si>
    <t>76
_____
72</t>
  </si>
  <si>
    <t>кв.42</t>
  </si>
  <si>
    <t>0,0004
110,925
51</t>
  </si>
  <si>
    <t>25
4
2</t>
  </si>
  <si>
    <t>4
_____
21</t>
  </si>
  <si>
    <t>0,2
110,925
51</t>
  </si>
  <si>
    <t xml:space="preserve">
_____
24</t>
  </si>
  <si>
    <t>кв.105</t>
  </si>
  <si>
    <t>ТЕРр65-15-3
Смена отдельных участков трубопроводов с заготовкой труб в построечных условиях диаметром: до 50 мм
100 м трубопровода
НР 103%*0.85 от ФОТ
СП 60%*0.8 от ФОТ</t>
  </si>
  <si>
    <t>0,035
87,55
48</t>
  </si>
  <si>
    <t>1243,2
_____
3595,9</t>
  </si>
  <si>
    <t>175
45
26</t>
  </si>
  <si>
    <t>44
_____
125</t>
  </si>
  <si>
    <t>937
421
231</t>
  </si>
  <si>
    <t>479
_____
424</t>
  </si>
  <si>
    <t>34
_____
2</t>
  </si>
  <si>
    <t>ТЕРр65-16-2
Смена сгонов у трубопроводов диаметром: до 32 мм
100 сгонов
НР 103%*0.85 от ФОТ
СП 60%*0.8 от ФОТ</t>
  </si>
  <si>
    <t>500,45
_____
2309,27</t>
  </si>
  <si>
    <t>1,69
_____
0,7</t>
  </si>
  <si>
    <t>112
21
12</t>
  </si>
  <si>
    <t>20
_____
92</t>
  </si>
  <si>
    <t>547
193
106</t>
  </si>
  <si>
    <t>221
_____
326</t>
  </si>
  <si>
    <t>Раздел 5. МАЙ</t>
  </si>
  <si>
    <t>23
3
2</t>
  </si>
  <si>
    <t>3
_____
20</t>
  </si>
  <si>
    <t>74
33
18</t>
  </si>
  <si>
    <t>38
_____
36</t>
  </si>
  <si>
    <t>49
21
12</t>
  </si>
  <si>
    <t>20
_____
28</t>
  </si>
  <si>
    <t>319
193
106</t>
  </si>
  <si>
    <t>220
_____
93</t>
  </si>
  <si>
    <t>0,1
0
0</t>
  </si>
  <si>
    <t>ТСЦ-302-3246
Угольники прямые
10 шт.</t>
  </si>
  <si>
    <t>0,2
0
0</t>
  </si>
  <si>
    <t xml:space="preserve">
_____
77,7</t>
  </si>
  <si>
    <t xml:space="preserve">
_____
73</t>
  </si>
  <si>
    <t>кв.120</t>
  </si>
  <si>
    <t>0,003
87,55
48</t>
  </si>
  <si>
    <t>7
3
2</t>
  </si>
  <si>
    <t>3
_____
4</t>
  </si>
  <si>
    <t>48
29
16</t>
  </si>
  <si>
    <t>33
_____
14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</si>
  <si>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103%*0.85 от ФОТ
СП 60%*0.8 от ФОТ</t>
  </si>
  <si>
    <t>2225,28
_____
105,38</t>
  </si>
  <si>
    <t>72
69
40</t>
  </si>
  <si>
    <t>67
_____
3</t>
  </si>
  <si>
    <t>755
644
353</t>
  </si>
  <si>
    <t>736
_____
7</t>
  </si>
  <si>
    <t>ТСЦ-507-3367
Труба из полипропилена PN 25/25
м</t>
  </si>
  <si>
    <t>3
87,55
48</t>
  </si>
  <si>
    <t xml:space="preserve">
_____
16,92</t>
  </si>
  <si>
    <t xml:space="preserve">
_____
51</t>
  </si>
  <si>
    <t xml:space="preserve">
_____
143</t>
  </si>
  <si>
    <t xml:space="preserve">
_____
29</t>
  </si>
  <si>
    <t>0,4
87,55
48</t>
  </si>
  <si>
    <t xml:space="preserve">
_____
20</t>
  </si>
  <si>
    <t xml:space="preserve">
_____
54</t>
  </si>
  <si>
    <t>кв.6</t>
  </si>
  <si>
    <t>ТЕРр65-5-7
Смена смесителей: без душевой сетки
100 шт.
НР 103%*0.85 от ФОТ
СП 60%*0.8 от ФОТ</t>
  </si>
  <si>
    <t>2294
_____
13304,74</t>
  </si>
  <si>
    <t>156
24
14</t>
  </si>
  <si>
    <t>23
_____
133</t>
  </si>
  <si>
    <t>578
222
121</t>
  </si>
  <si>
    <t>253
_____
324</t>
  </si>
  <si>
    <t>кв.36</t>
  </si>
  <si>
    <t>0,05
87,55
48</t>
  </si>
  <si>
    <t>25
18
10</t>
  </si>
  <si>
    <t>17
_____
8</t>
  </si>
  <si>
    <t>217
160
88</t>
  </si>
  <si>
    <t>183
_____
34</t>
  </si>
  <si>
    <t>кв.114</t>
  </si>
  <si>
    <t>96
92
53</t>
  </si>
  <si>
    <t>89
_____
4</t>
  </si>
  <si>
    <t>1007
859
471</t>
  </si>
  <si>
    <t>981
_____
10</t>
  </si>
  <si>
    <t xml:space="preserve">
_____
68</t>
  </si>
  <si>
    <t xml:space="preserve">
_____
190</t>
  </si>
  <si>
    <t xml:space="preserve">
_____
1</t>
  </si>
  <si>
    <t>кв.47</t>
  </si>
  <si>
    <t>кв.78</t>
  </si>
  <si>
    <t>0,009
87,55
48</t>
  </si>
  <si>
    <t>22
21
12</t>
  </si>
  <si>
    <t>20
_____
1</t>
  </si>
  <si>
    <t>227
193
106</t>
  </si>
  <si>
    <t>221
_____
2</t>
  </si>
  <si>
    <t>0,9
87,55
48</t>
  </si>
  <si>
    <t xml:space="preserve">
_____
15</t>
  </si>
  <si>
    <t xml:space="preserve">
_____
43</t>
  </si>
  <si>
    <t xml:space="preserve">
_____
37</t>
  </si>
  <si>
    <t xml:space="preserve">
_____
88</t>
  </si>
  <si>
    <t xml:space="preserve">
_____
7</t>
  </si>
  <si>
    <t>Раздел 6. ИЮНЬ</t>
  </si>
  <si>
    <t>кв.107,110,113</t>
  </si>
  <si>
    <t>307
49
29</t>
  </si>
  <si>
    <t>48
_____
258</t>
  </si>
  <si>
    <t>2248
465
255</t>
  </si>
  <si>
    <t>530
_____
1713</t>
  </si>
  <si>
    <t>кв.107</t>
  </si>
  <si>
    <t>0,15
87,55
48</t>
  </si>
  <si>
    <t>361
344
200</t>
  </si>
  <si>
    <t>334
_____
16</t>
  </si>
  <si>
    <t>3776
3221
1766</t>
  </si>
  <si>
    <t>3679
_____
37</t>
  </si>
  <si>
    <t>15
87,55
48</t>
  </si>
  <si>
    <t xml:space="preserve">
_____
254</t>
  </si>
  <si>
    <t xml:space="preserve">
_____
714</t>
  </si>
  <si>
    <t>кв.25</t>
  </si>
  <si>
    <t>ТСЦ-302-1832
Кран шаровой муфтовый 11Б27П1, диаметром: 20 мм
шт.</t>
  </si>
  <si>
    <t xml:space="preserve">
_____
43,5</t>
  </si>
  <si>
    <t xml:space="preserve">
_____
44</t>
  </si>
  <si>
    <t xml:space="preserve">
_____
116</t>
  </si>
  <si>
    <t>кв.103,106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</si>
  <si>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</si>
  <si>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</si>
  <si>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117</t>
  </si>
  <si>
    <t>кв.122</t>
  </si>
  <si>
    <t>кв.81,77</t>
  </si>
  <si>
    <t>51
34
20</t>
  </si>
  <si>
    <t>33
_____
18</t>
  </si>
  <si>
    <t>434
321
176</t>
  </si>
  <si>
    <t>367
_____
66</t>
  </si>
  <si>
    <t>ТЕРр65-5-1
Ремонт вентилей и клапанов обратных муфтовых диаметром: до 20 мм
100 шт.
НР 103%*0.85 от ФОТ
СП 60%*0.8 от ФОТ</t>
  </si>
  <si>
    <t>кв.90</t>
  </si>
  <si>
    <t>24
10
6</t>
  </si>
  <si>
    <t>10
_____
13</t>
  </si>
  <si>
    <t>159
96
53</t>
  </si>
  <si>
    <t>110
_____
46</t>
  </si>
  <si>
    <t>68
10
6</t>
  </si>
  <si>
    <t>10
_____
58</t>
  </si>
  <si>
    <t>222
100
55</t>
  </si>
  <si>
    <t>114
_____
108</t>
  </si>
  <si>
    <t>73
31
18</t>
  </si>
  <si>
    <t>30
_____
41</t>
  </si>
  <si>
    <t>478
290
159</t>
  </si>
  <si>
    <t>331
_____
138</t>
  </si>
  <si>
    <t>кв.81</t>
  </si>
  <si>
    <t>ТЕРр65-7-2
Смена внутренних трубопроводов из чугунных канализационных труб диаметром: до 100 мм
100 м трубопровода с фасонными частями
НР 103%*0.85 от ФОТ
СП 60%*0.8 от ФОТ</t>
  </si>
  <si>
    <t>0,025
87,55
48</t>
  </si>
  <si>
    <t>2970,12
_____
14091,87</t>
  </si>
  <si>
    <t>123,24
_____
12,62</t>
  </si>
  <si>
    <t>430
76
44</t>
  </si>
  <si>
    <t>74
_____
353</t>
  </si>
  <si>
    <t>3123
719
394</t>
  </si>
  <si>
    <t>818
_____
2289</t>
  </si>
  <si>
    <t>16
_____
3</t>
  </si>
  <si>
    <t>кв.20</t>
  </si>
  <si>
    <t>ТЕРр65-6-10
Смена: гибких подводок
100 приборов
НР 103%*0.85 от ФОТ
СП 60%*0.8 от ФОТ</t>
  </si>
  <si>
    <t>601,03
_____
1720</t>
  </si>
  <si>
    <t>6,85
_____
0,7</t>
  </si>
  <si>
    <t>23
6
4</t>
  </si>
  <si>
    <t>6
_____
17</t>
  </si>
  <si>
    <t>108
58
32</t>
  </si>
  <si>
    <t>66
_____
42</t>
  </si>
  <si>
    <t>516
92
53</t>
  </si>
  <si>
    <t>89
_____
423</t>
  </si>
  <si>
    <t>3748
863
473</t>
  </si>
  <si>
    <t>982
_____
2746</t>
  </si>
  <si>
    <t>20
_____
4</t>
  </si>
  <si>
    <t>ТСЦ-507-0779
Переход: «полиэтилен-сталь 110х108»
шт.</t>
  </si>
  <si>
    <t xml:space="preserve">
_____
700</t>
  </si>
  <si>
    <t xml:space="preserve">
_____
897</t>
  </si>
  <si>
    <t>ТСЦ-301-0034
Патрубок конический
шт.</t>
  </si>
  <si>
    <t xml:space="preserve">
_____
21,44</t>
  </si>
  <si>
    <t xml:space="preserve">
_____
21</t>
  </si>
  <si>
    <t xml:space="preserve">
_____
60</t>
  </si>
  <si>
    <t>ТСЦ-101-1793
Манжеты резиновые
шт.</t>
  </si>
  <si>
    <t xml:space="preserve">
_____
15,1</t>
  </si>
  <si>
    <t xml:space="preserve">
_____
30</t>
  </si>
  <si>
    <t xml:space="preserve">
_____
77</t>
  </si>
  <si>
    <t>кв.130</t>
  </si>
  <si>
    <t>кв.86</t>
  </si>
  <si>
    <t>0,16
87,55
48</t>
  </si>
  <si>
    <t>385
367
214</t>
  </si>
  <si>
    <t>356
_____
17</t>
  </si>
  <si>
    <t>4028
3435
1884</t>
  </si>
  <si>
    <t>3924
_____
40</t>
  </si>
  <si>
    <t>16
87,55
48</t>
  </si>
  <si>
    <t xml:space="preserve">
_____
271</t>
  </si>
  <si>
    <t xml:space="preserve">
_____
761</t>
  </si>
  <si>
    <t>10
87,55
48</t>
  </si>
  <si>
    <t xml:space="preserve">
_____
125</t>
  </si>
  <si>
    <t xml:space="preserve">
_____
292</t>
  </si>
  <si>
    <t>6
87,55
48</t>
  </si>
  <si>
    <t>90
14
8</t>
  </si>
  <si>
    <t>14
_____
76</t>
  </si>
  <si>
    <t>296
133
73</t>
  </si>
  <si>
    <t>152
_____
144</t>
  </si>
  <si>
    <t>687
124
72</t>
  </si>
  <si>
    <t>119
_____
563</t>
  </si>
  <si>
    <t>4997
1151
631</t>
  </si>
  <si>
    <t>1309
_____
3662</t>
  </si>
  <si>
    <t>26
_____
6</t>
  </si>
  <si>
    <t>кв.132</t>
  </si>
  <si>
    <t>ТЕРр65-19-1
Демонтаж: радиаторов весом до 80 кг
100 шт.
НР 74%*0.85 от ФОТ
СП 50%*0.8 от ФОТ</t>
  </si>
  <si>
    <t>0,01
62,9
40</t>
  </si>
  <si>
    <t>75,56
_____
31,4</t>
  </si>
  <si>
    <t>12
8
6</t>
  </si>
  <si>
    <t>124
78
50</t>
  </si>
  <si>
    <t>3
_____
3</t>
  </si>
  <si>
    <t>85
36
21</t>
  </si>
  <si>
    <t>35
_____
48</t>
  </si>
  <si>
    <t>558
339
186</t>
  </si>
  <si>
    <t>386
_____
162</t>
  </si>
  <si>
    <t>10
_____
1</t>
  </si>
  <si>
    <t>0,07
87,55
48</t>
  </si>
  <si>
    <t>158
25
14</t>
  </si>
  <si>
    <t>24
_____
134</t>
  </si>
  <si>
    <t>517
233
128</t>
  </si>
  <si>
    <t>266
_____
251</t>
  </si>
  <si>
    <t>Раздел 7. ИЮЛЬ</t>
  </si>
  <si>
    <t>кв.117</t>
  </si>
  <si>
    <t>кв.46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</si>
  <si>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103%*0.85 от ФОТ
СП 60%*0.8 от ФОТ</t>
  </si>
  <si>
    <t>0,12
87,55
48</t>
  </si>
  <si>
    <t>2115,84
_____
93,79</t>
  </si>
  <si>
    <t>274
262
152</t>
  </si>
  <si>
    <t>254
_____
11</t>
  </si>
  <si>
    <t>2873
2450
1343</t>
  </si>
  <si>
    <t>2798
_____
27</t>
  </si>
  <si>
    <t>ТСЦ-507-3355
Труба из полипропилена PN 20/25
м</t>
  </si>
  <si>
    <t>12
87,55
48</t>
  </si>
  <si>
    <t xml:space="preserve">
_____
13,88</t>
  </si>
  <si>
    <t xml:space="preserve">
_____
167</t>
  </si>
  <si>
    <t xml:space="preserve">
_____
384</t>
  </si>
  <si>
    <t xml:space="preserve">
_____
75</t>
  </si>
  <si>
    <t xml:space="preserve">
_____
175</t>
  </si>
  <si>
    <t>кв.1</t>
  </si>
  <si>
    <t>69
65
38</t>
  </si>
  <si>
    <t>63
_____
4</t>
  </si>
  <si>
    <t>718
613
336</t>
  </si>
  <si>
    <t>700
_____
6</t>
  </si>
  <si>
    <t xml:space="preserve">
_____
42</t>
  </si>
  <si>
    <t xml:space="preserve">
_____
96</t>
  </si>
  <si>
    <t>Раздел 8. АВГУСТ</t>
  </si>
  <si>
    <t>кв.41</t>
  </si>
  <si>
    <t>1,375
62,9
40</t>
  </si>
  <si>
    <t>60
38
24</t>
  </si>
  <si>
    <t>кв.66</t>
  </si>
  <si>
    <t>91
88
51</t>
  </si>
  <si>
    <t>85
_____
3</t>
  </si>
  <si>
    <t>958
817
448</t>
  </si>
  <si>
    <t>933
_____
9</t>
  </si>
  <si>
    <t xml:space="preserve">
_____
56</t>
  </si>
  <si>
    <t xml:space="preserve">
_____
128</t>
  </si>
  <si>
    <t>кв.23</t>
  </si>
  <si>
    <t>ТЕРр65-9-4
Смена внутренних трубопроводов из стальных труб диаметром: до 32 мм
100 м трубопровода
НР 103%*0.85 от ФОТ
СП 60%*0.8 от ФОТ</t>
  </si>
  <si>
    <t>1399,62
_____
6805,52</t>
  </si>
  <si>
    <t>68,62
_____
2,94</t>
  </si>
  <si>
    <t>124
22
13</t>
  </si>
  <si>
    <t>21
_____
102</t>
  </si>
  <si>
    <t>539
202
111</t>
  </si>
  <si>
    <t>231
_____
302</t>
  </si>
  <si>
    <t>ТСЦ-103-0111
Муфты прямые длинные из ковкого чугуна с цилиндрической резьбой максимальным условным проходом: 25 мм
10 шт.</t>
  </si>
  <si>
    <t>0,2
87,55
48</t>
  </si>
  <si>
    <t xml:space="preserve">
_____
39</t>
  </si>
  <si>
    <t>ТСЦ-302-3234
Контргайка
шт.</t>
  </si>
  <si>
    <t xml:space="preserve">
_____
2,41</t>
  </si>
  <si>
    <t xml:space="preserve">
_____
35</t>
  </si>
  <si>
    <t>86
15
9</t>
  </si>
  <si>
    <t>15
_____
70</t>
  </si>
  <si>
    <t>625
144
79</t>
  </si>
  <si>
    <t>164
_____
458</t>
  </si>
  <si>
    <t>3
_____
1</t>
  </si>
  <si>
    <t>кв.103</t>
  </si>
  <si>
    <t>кв.99</t>
  </si>
  <si>
    <t>кв.10</t>
  </si>
  <si>
    <t>ТЕРр65-5-2
Смена вентилей и клапанов обратных муфтовых диаметром: до 32 мм
100 шт.
НР 103%*0.85 от ФОТ
СП 60%*0.8 от ФОТ</t>
  </si>
  <si>
    <t>1181,41
_____
133,58</t>
  </si>
  <si>
    <t>13
12
7</t>
  </si>
  <si>
    <t>12
_____
1</t>
  </si>
  <si>
    <t>135
114
62</t>
  </si>
  <si>
    <t>130
_____
4</t>
  </si>
  <si>
    <t>Раздел 9. СЕНТЯБРЬ</t>
  </si>
  <si>
    <t>кв.26</t>
  </si>
  <si>
    <t>1,5
110,925
51</t>
  </si>
  <si>
    <t xml:space="preserve">
_____
181</t>
  </si>
  <si>
    <t>кв.1,5</t>
  </si>
  <si>
    <t>ТЕРр65-9-1
Смена внутренних трубопроводов из стальных труб диаметром: до 15 мм
100 м трубопровода
НР 103%*0.85 от ФОТ
СП 60%*0.8 от ФОТ</t>
  </si>
  <si>
    <t>946,05
_____
4815,52</t>
  </si>
  <si>
    <t>58
9
5</t>
  </si>
  <si>
    <t>9
_____
48</t>
  </si>
  <si>
    <t>245
91
50</t>
  </si>
  <si>
    <t>104
_____
137</t>
  </si>
  <si>
    <t>83
14
8</t>
  </si>
  <si>
    <t>14
_____
68</t>
  </si>
  <si>
    <t>359
135
74</t>
  </si>
  <si>
    <t>154
_____
201</t>
  </si>
  <si>
    <t>241
230
134</t>
  </si>
  <si>
    <t>223
_____
10</t>
  </si>
  <si>
    <t>2517
2147
1177</t>
  </si>
  <si>
    <t>2452
_____
25</t>
  </si>
  <si>
    <t xml:space="preserve">
_____
169</t>
  </si>
  <si>
    <t xml:space="preserve">
_____
476</t>
  </si>
  <si>
    <t>5
87,55
48</t>
  </si>
  <si>
    <t xml:space="preserve">
_____
31</t>
  </si>
  <si>
    <t>кв.80</t>
  </si>
  <si>
    <t>кв.123</t>
  </si>
  <si>
    <t>243
58
34</t>
  </si>
  <si>
    <t>56
_____
186</t>
  </si>
  <si>
    <t>1828
544
298</t>
  </si>
  <si>
    <t>619
_____
1202</t>
  </si>
  <si>
    <t>7
_____
2</t>
  </si>
  <si>
    <t>подвал</t>
  </si>
  <si>
    <t>ТЕРр52-11-3
Водоотлив из подвала: электрическими (механическими) насосами
100 м3 воды
НР 93%*0.85 от ФОТ
СП 75%*0.8 от ФОТ</t>
  </si>
  <si>
    <t>0,72
79,05
60</t>
  </si>
  <si>
    <t>9,41
_____
5,36</t>
  </si>
  <si>
    <t>56
50
41</t>
  </si>
  <si>
    <t>6
_____
4</t>
  </si>
  <si>
    <t>614
467
355</t>
  </si>
  <si>
    <t>66
_____
43</t>
  </si>
  <si>
    <t>кв.17</t>
  </si>
  <si>
    <t>Раздел 10. ОкТЯБРЬ</t>
  </si>
  <si>
    <t>кв.35</t>
  </si>
  <si>
    <t>ТЕРр56-5-2
Ремонт оконных переплетов с заменой брусков: с изготовлением элементов по размеру и профилю
100 створок или глухих переплетов
НР 82%*0.85 от ФОТ
СП 62%*0.8 от ФОТ</t>
  </si>
  <si>
    <t>0,01
69,7
49,6</t>
  </si>
  <si>
    <t>4575,32
_____
1000,51</t>
  </si>
  <si>
    <t>56
38
29</t>
  </si>
  <si>
    <t>46
_____
10</t>
  </si>
  <si>
    <t>560
351
250</t>
  </si>
  <si>
    <t>504
_____
55</t>
  </si>
  <si>
    <t>ТЕРр52-16-2
Заделка подвальных окон: железом
10 м2
НР 93%*0.85 от ФОТ
СП 75%*0.8 от ФОТ</t>
  </si>
  <si>
    <t>0,1
79,05
60</t>
  </si>
  <si>
    <t>30,25
_____
480,39</t>
  </si>
  <si>
    <t>51
3
2</t>
  </si>
  <si>
    <t>3
_____
48</t>
  </si>
  <si>
    <t>160
26
20</t>
  </si>
  <si>
    <t>33
_____
126</t>
  </si>
  <si>
    <t>36
24
14</t>
  </si>
  <si>
    <t>23
_____
13</t>
  </si>
  <si>
    <t>304
225
123</t>
  </si>
  <si>
    <t>257
_____
47</t>
  </si>
  <si>
    <t>Бойлерная</t>
  </si>
  <si>
    <t>ТЕРр62-1-4
Окраска известковыми составами: по штукатурке
100 м2 окрашиваемой поверхности (без вычета проемов)
НР 80%*0.85 от ФОТ
СП 50%*0.8 от ФОТ</t>
  </si>
  <si>
    <t>0,8
68
40</t>
  </si>
  <si>
    <t>147,72
_____
26,66</t>
  </si>
  <si>
    <t>6,47
_____
1,4</t>
  </si>
  <si>
    <t>145
95
60</t>
  </si>
  <si>
    <t>118
_____
22</t>
  </si>
  <si>
    <t>1456
894
526</t>
  </si>
  <si>
    <t>1303
_____
127</t>
  </si>
  <si>
    <t>26
_____
12</t>
  </si>
  <si>
    <t>ТЕРр65-23-2
Слив и наполнение водой системы отопления: с осмотром системы
1000 м3 объема здания
НР 74%*0.85 от ФОТ
СП 50%*0.8 от ФОТ</t>
  </si>
  <si>
    <t>0,75
62,9
40</t>
  </si>
  <si>
    <t>113
71
45</t>
  </si>
  <si>
    <t>кв.15,12</t>
  </si>
  <si>
    <t>97
41
24</t>
  </si>
  <si>
    <t>40
_____
55</t>
  </si>
  <si>
    <t>638
387
212</t>
  </si>
  <si>
    <t>441
_____
185</t>
  </si>
  <si>
    <t xml:space="preserve">
_____
186</t>
  </si>
  <si>
    <t xml:space="preserve">
_____
345</t>
  </si>
  <si>
    <t>кв.56</t>
  </si>
  <si>
    <t>кв.125</t>
  </si>
  <si>
    <t>Подвал</t>
  </si>
  <si>
    <t>1719
307
179</t>
  </si>
  <si>
    <t>297
_____
1410</t>
  </si>
  <si>
    <t>12494
2878
1578</t>
  </si>
  <si>
    <t>3273
_____
9156</t>
  </si>
  <si>
    <t>65
_____
14</t>
  </si>
  <si>
    <t>ТСЦ-103-1033
Тройники косые под 60 градусов диаметром: 100х50 мм
шт.</t>
  </si>
  <si>
    <t xml:space="preserve">
_____
62,7</t>
  </si>
  <si>
    <t xml:space="preserve">
_____
63</t>
  </si>
  <si>
    <t xml:space="preserve">
_____
287</t>
  </si>
  <si>
    <t>ТСЦ-103-0936
Муфты диаметром: 100 мм
шт.</t>
  </si>
  <si>
    <t xml:space="preserve">
_____
33,2</t>
  </si>
  <si>
    <t xml:space="preserve">
_____
33</t>
  </si>
  <si>
    <t>ТСЦ-103-0081
Угольники прямые из ковкого чугуна с цилиндрической резьбой с максимальным условным проходом: 100 мм
10 шт.</t>
  </si>
  <si>
    <t xml:space="preserve">
_____
501</t>
  </si>
  <si>
    <t xml:space="preserve">
_____
100</t>
  </si>
  <si>
    <t xml:space="preserve">
_____
425</t>
  </si>
  <si>
    <t>кв.124</t>
  </si>
  <si>
    <t>ПОДВАЛ.</t>
  </si>
  <si>
    <t>кв.70</t>
  </si>
  <si>
    <t>ТЕРр65-5-1
Протяжа резьбовых соединений
100 шт.
НР 103%*0.85 от ФОТ
СП 60%*0.8 от ФОТ</t>
  </si>
  <si>
    <t>40
38
22</t>
  </si>
  <si>
    <t>37
_____
3</t>
  </si>
  <si>
    <t>420
358
196</t>
  </si>
  <si>
    <t>409
_____
10</t>
  </si>
  <si>
    <t>Раздел 11. НОЯБРЬ</t>
  </si>
  <si>
    <t>3
2
2</t>
  </si>
  <si>
    <t>38
24
15</t>
  </si>
  <si>
    <t>кв.34</t>
  </si>
  <si>
    <t>56
10
6</t>
  </si>
  <si>
    <t>10
_____
46</t>
  </si>
  <si>
    <t>273
96
53</t>
  </si>
  <si>
    <t>110
_____
163</t>
  </si>
  <si>
    <t>27
25
14</t>
  </si>
  <si>
    <t>24
_____
3</t>
  </si>
  <si>
    <t>270
228
125</t>
  </si>
  <si>
    <t>260
_____
9</t>
  </si>
  <si>
    <t>ТСЦ-302-1834
Кран шаровой муфтовый 11Б27П1, диаметром: 32 мм
шт.</t>
  </si>
  <si>
    <t xml:space="preserve">
_____
92,47</t>
  </si>
  <si>
    <t xml:space="preserve">
_____
185</t>
  </si>
  <si>
    <t xml:space="preserve">
_____
611</t>
  </si>
  <si>
    <t>ТЕРр58-19-1
Смена мелких покрытий из листовой стали в кровлях из рулонных и штучных материалов: разжелобков
100 м покрытия
НР 83%*0.85 от ФОТ
СП 65%*0.8 от ФОТ</t>
  </si>
  <si>
    <t>0,05
70,55
52</t>
  </si>
  <si>
    <t>1562,62
_____
5425,4</t>
  </si>
  <si>
    <t>9,54
_____
1,82</t>
  </si>
  <si>
    <t>350
65
51</t>
  </si>
  <si>
    <t>78
_____
272</t>
  </si>
  <si>
    <t>1574
609
449</t>
  </si>
  <si>
    <t>862
_____
710</t>
  </si>
  <si>
    <t>2
_____
1</t>
  </si>
  <si>
    <t>кв.133</t>
  </si>
  <si>
    <t>ТЕРр58-20-2
Смена обделок из листовой стали (поясков, сандриков, отливов, карнизов) шириной: до 0,7 м
100 м
НР 83%*0.85 от ФОТ
СП 65%*0.8 от ФОТ</t>
  </si>
  <si>
    <t>0,125
70,55
52</t>
  </si>
  <si>
    <t>681,51
_____
3916,42</t>
  </si>
  <si>
    <t>10,91
_____
1,96</t>
  </si>
  <si>
    <t>576
71
55</t>
  </si>
  <si>
    <t>85
_____
490</t>
  </si>
  <si>
    <t>2253
665
490</t>
  </si>
  <si>
    <t>939
_____
1307</t>
  </si>
  <si>
    <t>7
_____
3</t>
  </si>
  <si>
    <t>ТЕРр58-6-1
Ремонт отдельных мест покрытия из асбоцементных листов: обыкновенного профиля
100 м2 покрытия
НР 83%*0.85 от ФОТ
СП 65%*0.8 от ФОТ</t>
  </si>
  <si>
    <t>0,0748
70,55
52</t>
  </si>
  <si>
    <t>875,34
_____
2335,16</t>
  </si>
  <si>
    <t>295,63
_____
24,82</t>
  </si>
  <si>
    <t>262
56
44</t>
  </si>
  <si>
    <t>65
_____
175</t>
  </si>
  <si>
    <t>22
_____
2</t>
  </si>
  <si>
    <t>1707
523
386</t>
  </si>
  <si>
    <t>722
_____
872</t>
  </si>
  <si>
    <t>113
_____
20</t>
  </si>
  <si>
    <t>7 подъезд</t>
  </si>
  <si>
    <t>0,0036
110,925
51</t>
  </si>
  <si>
    <t>57
4
2</t>
  </si>
  <si>
    <t>3
_____
53</t>
  </si>
  <si>
    <t>222
35
16</t>
  </si>
  <si>
    <t>32
_____
186</t>
  </si>
  <si>
    <t>1,2
110,925
51</t>
  </si>
  <si>
    <t xml:space="preserve">
_____
32</t>
  </si>
  <si>
    <t xml:space="preserve">
_____
145</t>
  </si>
  <si>
    <t>кв.41,103</t>
  </si>
  <si>
    <t>1
62,9
40</t>
  </si>
  <si>
    <t>14
10
7</t>
  </si>
  <si>
    <t>151
95
60</t>
  </si>
  <si>
    <t>кв.58,70</t>
  </si>
  <si>
    <t>кв.71-83,131,77,70,25,14,18,41,57,133,114</t>
  </si>
  <si>
    <t>5,5
62,9
40</t>
  </si>
  <si>
    <t>75
56
38</t>
  </si>
  <si>
    <t>830
522
332</t>
  </si>
  <si>
    <t>ТЕРр65-18-1
Ремонт задвижек диаметром: до 100 мм без снятия с места
100 шт. арматуры
НР 103%*0.85 от ФОТ
СП 60%*0.8 от ФОТ</t>
  </si>
  <si>
    <t>3302,21
_____
801,06</t>
  </si>
  <si>
    <t>82
68
40</t>
  </si>
  <si>
    <t>66
_____
16</t>
  </si>
  <si>
    <t>805
637
349</t>
  </si>
  <si>
    <t>728
_____
77</t>
  </si>
  <si>
    <t>кв.131</t>
  </si>
  <si>
    <t>20
20
11</t>
  </si>
  <si>
    <t>19
_____
1</t>
  </si>
  <si>
    <t>210
179
98</t>
  </si>
  <si>
    <t>205
_____
4</t>
  </si>
  <si>
    <t>ТСЦ-302-1831
Кран шаровой муфтовый 11Б27П1, диаметром: 15 мм
шт.</t>
  </si>
  <si>
    <t xml:space="preserve">
_____
29,3</t>
  </si>
  <si>
    <t xml:space="preserve">
_____
59</t>
  </si>
  <si>
    <t xml:space="preserve">
_____
150</t>
  </si>
  <si>
    <t>кв.55</t>
  </si>
  <si>
    <t>Раздел 12. ДЕКАБРЬ</t>
  </si>
  <si>
    <t>кв.101</t>
  </si>
  <si>
    <t>0,192
79,05
60</t>
  </si>
  <si>
    <t>98
6
5</t>
  </si>
  <si>
    <t>6
_____
92</t>
  </si>
  <si>
    <t>308
51
38</t>
  </si>
  <si>
    <t>64
_____
243</t>
  </si>
  <si>
    <t>кв.65</t>
  </si>
  <si>
    <t>0,1375
62,9
40</t>
  </si>
  <si>
    <t>кв.9</t>
  </si>
  <si>
    <t>ТЕРр65-18-2
Ремонт задвижек диаметром: до 100 мм со снятием с места
100 шт. арматуры
НР 103%*0.85 от ФОТ
СП 60%*0.8 от ФОТ</t>
  </si>
  <si>
    <t>5687,14
_____
3361,89</t>
  </si>
  <si>
    <t>91
59
34</t>
  </si>
  <si>
    <t>57
_____
34</t>
  </si>
  <si>
    <t>756
549
301</t>
  </si>
  <si>
    <t>627
_____
129</t>
  </si>
  <si>
    <t>0,5
110,925
51</t>
  </si>
  <si>
    <t>кв40,44</t>
  </si>
  <si>
    <t>ТЕРр65-15-4
Смена отдельных участков трубопроводов с заготовкой труб в построечных условиях диаметром: до 80 мм
100 м трубопровода
НР 103%*0.85 от ФОТ
СП 60%*0.8 от ФОТ</t>
  </si>
  <si>
    <t>1456
_____
6949,09</t>
  </si>
  <si>
    <t>279,64
_____
6,31</t>
  </si>
  <si>
    <t>174
30
17</t>
  </si>
  <si>
    <t>29
_____
139</t>
  </si>
  <si>
    <t>818
282
155</t>
  </si>
  <si>
    <t>321
_____
466</t>
  </si>
  <si>
    <t>31
_____
1</t>
  </si>
  <si>
    <t>кв.76</t>
  </si>
  <si>
    <t>41
34
20</t>
  </si>
  <si>
    <t>33
_____
8</t>
  </si>
  <si>
    <t>403
319
175</t>
  </si>
  <si>
    <t>364
_____
39</t>
  </si>
  <si>
    <t>кв.6,42,38,132,51,107,120,42</t>
  </si>
  <si>
    <t>4
62,9
40</t>
  </si>
  <si>
    <t>55
41
28</t>
  </si>
  <si>
    <t>604
380
242</t>
  </si>
  <si>
    <t>в.69</t>
  </si>
  <si>
    <t>кв 9,13,17,25,55</t>
  </si>
  <si>
    <t>34
25
17</t>
  </si>
  <si>
    <t>377
237
151</t>
  </si>
  <si>
    <t>0,125
62,9
40</t>
  </si>
  <si>
    <t>2
1
1</t>
  </si>
  <si>
    <t>19
12
8</t>
  </si>
  <si>
    <t>5
3
2</t>
  </si>
  <si>
    <t>в.101</t>
  </si>
  <si>
    <t>Итого прямые затраты по акту</t>
  </si>
  <si>
    <t>4599
_____
10976</t>
  </si>
  <si>
    <t>179
_____
15</t>
  </si>
  <si>
    <t>50702
_____
43464</t>
  </si>
  <si>
    <t>1037
_____
182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</si>
  <si>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</si>
  <si>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</si>
  <si>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</si>
  <si>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</si>
  <si>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</si>
  <si>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</si>
  <si>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</si>
  <si>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</si>
  <si>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</si>
  <si>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</si>
  <si>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</si>
  <si>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Материалы для строительных работ</t>
  </si>
  <si>
    <t xml:space="preserve">    Фундаменты (ремонтно-строительные)</t>
  </si>
  <si>
    <t xml:space="preserve">    Проемы (ремонтно-строительные)</t>
  </si>
  <si>
    <t xml:space="preserve">    Малярные работы (ремонтно-строительные)</t>
  </si>
  <si>
    <t xml:space="preserve">    Крыши, кровли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</si>
  <si>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</si>
  <si>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</si>
  <si>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</si>
  <si>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</si>
  <si>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</si>
  <si>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</si>
  <si>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</si>
  <si>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</si>
  <si>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</si>
  <si>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</si>
  <si>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1-2-0</t>
  </si>
  <si>
    <t>Затраты труда рабочих (ср 2)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</si>
  <si>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</si>
  <si>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</si>
  <si>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</si>
  <si>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</si>
  <si>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</si>
  <si>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</si>
  <si>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</si>
  <si>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</si>
  <si>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</si>
  <si>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</si>
  <si>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</si>
  <si>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</si>
  <si>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</si>
  <si>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</si>
  <si>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</si>
  <si>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</si>
  <si>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</si>
  <si>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</si>
  <si>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</si>
  <si>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</si>
  <si>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</si>
  <si>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</si>
  <si>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</si>
  <si>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</si>
  <si>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</si>
  <si>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</si>
  <si>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</si>
  <si>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</si>
  <si>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</si>
  <si>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</si>
  <si>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</si>
  <si>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</si>
  <si>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</si>
  <si>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</si>
  <si>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</si>
  <si>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</si>
  <si>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</si>
  <si>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</si>
  <si>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</si>
  <si>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</si>
  <si>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</si>
  <si>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</si>
  <si>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</si>
  <si>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</si>
  <si>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</si>
  <si>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</si>
  <si>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</si>
  <si>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</si>
  <si>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</si>
  <si>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</si>
  <si>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</si>
  <si>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</si>
  <si>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</si>
  <si>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</si>
  <si>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</si>
  <si>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</si>
  <si>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663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</si>
  <si>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</si>
  <si>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</si>
  <si>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</si>
  <si>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</si>
  <si>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</si>
  <si>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</si>
  <si>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</si>
  <si>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</si>
  <si>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</si>
  <si>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</si>
  <si>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</si>
  <si>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</si>
  <si>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</si>
  <si>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</si>
  <si>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</si>
  <si>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</si>
  <si>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</si>
  <si>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</si>
  <si>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Насосы мощностью: 4 кВт</t>
  </si>
  <si>
    <t xml:space="preserve">7,02
</t>
  </si>
  <si>
    <t xml:space="preserve">68,94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</si>
  <si>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</si>
  <si>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</si>
  <si>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</si>
  <si>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</si>
  <si>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</si>
  <si>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</si>
  <si>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</si>
  <si>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</si>
  <si>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</si>
  <si>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</si>
  <si>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</si>
  <si>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73,56
</t>
  </si>
  <si>
    <t>ГК ЕТО №4/1 от 31.01.2014 г., п.370</t>
  </si>
  <si>
    <t>101-0136</t>
  </si>
  <si>
    <t>Дюбели</t>
  </si>
  <si>
    <t xml:space="preserve">т
</t>
  </si>
  <si>
    <t xml:space="preserve">35100
</t>
  </si>
  <si>
    <t xml:space="preserve">90080,54
</t>
  </si>
  <si>
    <t>Среднее (08.05.1362.5, 08.05.1363, 08.05.1364, 08.05.1365, 08.05.1366, 08.05.1366.1)</t>
  </si>
  <si>
    <t>101-0148</t>
  </si>
  <si>
    <t>Дюбели с калиброванной головкой (россыпью): 3х68,5 мм</t>
  </si>
  <si>
    <t xml:space="preserve">35060
</t>
  </si>
  <si>
    <t xml:space="preserve">83250,95
</t>
  </si>
  <si>
    <t>Среднее (08.05.1364, 08.05.1366.1)</t>
  </si>
  <si>
    <t>101-0173</t>
  </si>
  <si>
    <t>Гвозди проволочные оцинкованные для асбестоцементной кровли: 4,5х120 мм</t>
  </si>
  <si>
    <t xml:space="preserve">9900
</t>
  </si>
  <si>
    <t xml:space="preserve">53988,84
</t>
  </si>
  <si>
    <t>Среднее (08.05.123, 08.05.128.2, 08.05.1233,08.05.128.1)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</si>
  <si>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</si>
  <si>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</si>
  <si>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</si>
  <si>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</si>
  <si>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</si>
  <si>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</si>
  <si>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</si>
  <si>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</si>
  <si>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</si>
  <si>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</si>
  <si>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</si>
  <si>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</si>
  <si>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</si>
  <si>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</si>
  <si>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</si>
  <si>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</si>
  <si>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</si>
  <si>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</si>
  <si>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</si>
  <si>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</si>
  <si>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</si>
  <si>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</si>
  <si>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</si>
  <si>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</si>
  <si>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</si>
  <si>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</si>
  <si>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</si>
  <si>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</si>
  <si>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</si>
  <si>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</si>
  <si>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</si>
  <si>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101-0794</t>
  </si>
  <si>
    <t>Проволока канатная оцинкованная, диаметром: 2,6 мм</t>
  </si>
  <si>
    <t xml:space="preserve">10490
</t>
  </si>
  <si>
    <t xml:space="preserve">57284,61
</t>
  </si>
  <si>
    <t>08.05.292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</si>
  <si>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</si>
  <si>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</si>
  <si>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</si>
  <si>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</si>
  <si>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</si>
  <si>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101-1483</t>
  </si>
  <si>
    <t>Шурупы с полукруглой головкой: 6х40 мм</t>
  </si>
  <si>
    <t xml:space="preserve">11540
</t>
  </si>
  <si>
    <t xml:space="preserve">50188,08
</t>
  </si>
  <si>
    <t>08.05.153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</si>
  <si>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</si>
  <si>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</si>
  <si>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</si>
  <si>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</si>
  <si>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</si>
  <si>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</si>
  <si>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</si>
  <si>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</si>
  <si>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</si>
  <si>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</si>
  <si>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</si>
  <si>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</si>
  <si>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</si>
  <si>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</si>
  <si>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</si>
  <si>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</si>
  <si>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</si>
  <si>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</si>
  <si>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</si>
  <si>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</si>
  <si>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</si>
  <si>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</si>
  <si>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</si>
  <si>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</si>
  <si>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</si>
  <si>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</si>
  <si>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</si>
  <si>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</si>
  <si>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</si>
  <si>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45086,63
</t>
  </si>
  <si>
    <t>ГК ЕТО №4/1 от 31.01.2014 г., п.139</t>
  </si>
  <si>
    <t>101-1757</t>
  </si>
  <si>
    <t>Ветошь</t>
  </si>
  <si>
    <t xml:space="preserve">35,6
</t>
  </si>
  <si>
    <t>26.10.030</t>
  </si>
  <si>
    <t>101-1770</t>
  </si>
  <si>
    <t>Толь с крупнозернистой посыпкой марки ТВК-350</t>
  </si>
  <si>
    <t xml:space="preserve">7,57
</t>
  </si>
  <si>
    <t xml:space="preserve">27,38
</t>
  </si>
  <si>
    <t>11.01.328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</si>
  <si>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</si>
  <si>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</si>
  <si>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</si>
  <si>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</si>
  <si>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</si>
  <si>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</si>
  <si>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</si>
  <si>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</si>
  <si>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</si>
  <si>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</si>
  <si>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</si>
  <si>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</si>
  <si>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</si>
  <si>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</si>
  <si>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</si>
  <si>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</si>
  <si>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</si>
  <si>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</si>
  <si>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</si>
  <si>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</si>
  <si>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</si>
  <si>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</si>
  <si>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</si>
  <si>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</si>
  <si>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</si>
  <si>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</si>
  <si>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</si>
  <si>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</si>
  <si>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</si>
  <si>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</si>
  <si>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</si>
  <si>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</si>
  <si>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</si>
  <si>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</si>
  <si>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</si>
  <si>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</si>
  <si>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</si>
  <si>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</si>
  <si>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</si>
  <si>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</si>
  <si>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</si>
  <si>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</si>
  <si>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</si>
  <si>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</si>
  <si>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</si>
  <si>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</si>
  <si>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</si>
  <si>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</si>
  <si>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</si>
  <si>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</si>
  <si>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</si>
  <si>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</si>
  <si>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</si>
  <si>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</si>
  <si>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</si>
  <si>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</si>
  <si>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</si>
  <si>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</si>
  <si>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</si>
  <si>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</si>
  <si>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</si>
  <si>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</si>
  <si>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</si>
  <si>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</si>
  <si>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</si>
  <si>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</si>
  <si>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</si>
  <si>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</si>
  <si>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</si>
  <si>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</si>
  <si>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301-0550</t>
  </si>
  <si>
    <t>Полотенцесушители с креплениями</t>
  </si>
  <si>
    <t xml:space="preserve">компл.
</t>
  </si>
  <si>
    <t xml:space="preserve">76,1
</t>
  </si>
  <si>
    <t xml:space="preserve">540,59
</t>
  </si>
  <si>
    <t>21.05.325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</si>
  <si>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</si>
  <si>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</si>
  <si>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</si>
  <si>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</si>
  <si>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</si>
  <si>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</si>
  <si>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</si>
  <si>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</si>
  <si>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</si>
  <si>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</si>
  <si>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</si>
  <si>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301-1310</t>
  </si>
  <si>
    <t>Втулки полихлорвиниловые</t>
  </si>
  <si>
    <t xml:space="preserve">шт.
</t>
  </si>
  <si>
    <t xml:space="preserve">0,85
</t>
  </si>
  <si>
    <t xml:space="preserve">2,6
</t>
  </si>
  <si>
    <t>Среднее (20.09.281,15.02.001.2)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</si>
  <si>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</si>
  <si>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</si>
  <si>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</si>
  <si>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</si>
  <si>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</si>
  <si>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301-1520</t>
  </si>
  <si>
    <t>Подводка гибкая армированная резиновая 500 мм</t>
  </si>
  <si>
    <t xml:space="preserve">17,2
</t>
  </si>
  <si>
    <t xml:space="preserve">41,27
</t>
  </si>
  <si>
    <t>21.06.087</t>
  </si>
  <si>
    <t>301-1527</t>
  </si>
  <si>
    <t>Смесители латунный с гальванопокрытием для мойки настольный, с верхней камерой смешения</t>
  </si>
  <si>
    <t xml:space="preserve">131
</t>
  </si>
  <si>
    <t xml:space="preserve">318,53
</t>
  </si>
  <si>
    <t>Среднее (21.06.119,21.06.117)</t>
  </si>
  <si>
    <t>302-0474</t>
  </si>
  <si>
    <t>Краны для спуска воздуха СТД 7073В, латунные</t>
  </si>
  <si>
    <t xml:space="preserve">7,21
</t>
  </si>
  <si>
    <t xml:space="preserve">16,17
</t>
  </si>
  <si>
    <t>20.03.890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</si>
  <si>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</si>
  <si>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</si>
  <si>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</si>
  <si>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</si>
  <si>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</si>
  <si>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</si>
  <si>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</si>
  <si>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</si>
  <si>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199,18
</t>
  </si>
  <si>
    <t>ГК ЕТО №4/1 от 31.01.2014 г., п.300.1</t>
  </si>
  <si>
    <t>302-0898</t>
  </si>
  <si>
    <t>Узлы укрупненные монтажные (трубопроводы) из чугунных канализационных труб и фасонных частей к ним диаметром: 50 мм</t>
  </si>
  <si>
    <t xml:space="preserve">90,47
</t>
  </si>
  <si>
    <t xml:space="preserve">590,8
</t>
  </si>
  <si>
    <t>ГК ЕТО №4/1 от 31.01.2014 г., п.289*2.03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</si>
  <si>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</si>
  <si>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</si>
  <si>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</si>
  <si>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</si>
  <si>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</si>
  <si>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</si>
  <si>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</si>
  <si>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</si>
  <si>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</si>
  <si>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</si>
  <si>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302-1239</t>
  </si>
  <si>
    <t>Сгоны стальные с муфтой и контргайкой, диаметром: 32 мм</t>
  </si>
  <si>
    <t xml:space="preserve">22,3
</t>
  </si>
  <si>
    <t xml:space="preserve">79,06
</t>
  </si>
  <si>
    <t>20.06.962.5+20.06.160.4+20.06.163.4</t>
  </si>
  <si>
    <t>302-1324</t>
  </si>
  <si>
    <t>Трубопроводы для внутренней канализации: из поливинилхлоридных труб диаметром 50 мм</t>
  </si>
  <si>
    <t xml:space="preserve">35,3
</t>
  </si>
  <si>
    <t xml:space="preserve">66,61
</t>
  </si>
  <si>
    <t>15.02.128.1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</si>
  <si>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</si>
  <si>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</si>
  <si>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</si>
  <si>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</si>
  <si>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</si>
  <si>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</si>
  <si>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</si>
  <si>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</si>
  <si>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</si>
  <si>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</si>
  <si>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</si>
  <si>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</si>
  <si>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</si>
  <si>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</si>
  <si>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</si>
  <si>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</si>
  <si>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</si>
  <si>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</si>
  <si>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</si>
  <si>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</si>
  <si>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</si>
  <si>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</si>
  <si>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</si>
  <si>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</si>
  <si>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</si>
  <si>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</si>
  <si>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</si>
  <si>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</si>
  <si>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</si>
  <si>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ТСЦ-101-1793</t>
  </si>
  <si>
    <t>Манжеты резиновые</t>
  </si>
  <si>
    <t xml:space="preserve">15,1
</t>
  </si>
  <si>
    <t xml:space="preserve">38,57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</si>
  <si>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</si>
  <si>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</si>
  <si>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</si>
  <si>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</si>
  <si>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ТСЦ-101-2387</t>
  </si>
  <si>
    <t>Герметик строительный «RDPRO», 300 мл</t>
  </si>
  <si>
    <t xml:space="preserve">18,09
</t>
  </si>
  <si>
    <t xml:space="preserve">50,11
</t>
  </si>
  <si>
    <t>ТСЦ-103-0013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</si>
  <si>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</si>
  <si>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9,44
</t>
  </si>
  <si>
    <t xml:space="preserve">31,41
</t>
  </si>
  <si>
    <t>ТСЦ-103-0017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</si>
  <si>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</si>
  <si>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</si>
  <si>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</si>
  <si>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ТСЦ-103-0081</t>
  </si>
  <si>
    <t>Угольники прямые из ковкого чугуна с цилиндрической резьбой с максимальным условным проходом: 100 мм</t>
  </si>
  <si>
    <t xml:space="preserve">10 шт.
</t>
  </si>
  <si>
    <t xml:space="preserve">501
</t>
  </si>
  <si>
    <t xml:space="preserve">2126,99
</t>
  </si>
  <si>
    <t>ТСЦ-103-0109</t>
  </si>
  <si>
    <t>Муфты прямые длинные из ковкого чугуна с цилиндрической резьбой максимальным условным проходом: 15 мм</t>
  </si>
  <si>
    <t xml:space="preserve">44,2
</t>
  </si>
  <si>
    <t xml:space="preserve">103,82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</si>
  <si>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</si>
  <si>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</si>
  <si>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50,3
</t>
  </si>
  <si>
    <t xml:space="preserve">134,15
</t>
  </si>
  <si>
    <t>ТСЦ-103-0111</t>
  </si>
  <si>
    <t>Муфты прямые длинные из ковкого чугуна с цилиндрической резьбой максимальным условным проходом: 25 мм</t>
  </si>
  <si>
    <t xml:space="preserve">56
</t>
  </si>
  <si>
    <t xml:space="preserve">194,7
</t>
  </si>
  <si>
    <t>ТСЦ-103-0936</t>
  </si>
  <si>
    <t>Муфты диаметром: 100 мм</t>
  </si>
  <si>
    <t xml:space="preserve">33,2
</t>
  </si>
  <si>
    <t xml:space="preserve">157,38
</t>
  </si>
  <si>
    <t>ТСЦ-103-1033</t>
  </si>
  <si>
    <t>Тройники косые под 60 градусов диаметром: 100х50 мм</t>
  </si>
  <si>
    <t xml:space="preserve">62,7
</t>
  </si>
  <si>
    <t xml:space="preserve">287,49
</t>
  </si>
  <si>
    <t>ТСЦ-301-0034</t>
  </si>
  <si>
    <t>Патрубок конический</t>
  </si>
  <si>
    <t xml:space="preserve">21,44
</t>
  </si>
  <si>
    <t xml:space="preserve">60,48
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</si>
  <si>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</si>
  <si>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</si>
  <si>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</si>
  <si>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</si>
  <si>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</si>
  <si>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</si>
  <si>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</si>
  <si>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</si>
  <si>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</si>
  <si>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</si>
  <si>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</si>
  <si>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</si>
  <si>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</si>
  <si>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ТСЦ-302-1834</t>
  </si>
  <si>
    <t>Кран шаровой муфтовый 11Б27П1, диаметром: 32 мм</t>
  </si>
  <si>
    <t xml:space="preserve">92,47
</t>
  </si>
  <si>
    <t xml:space="preserve">305,29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</si>
  <si>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</si>
  <si>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</si>
  <si>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</si>
  <si>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</si>
  <si>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</si>
  <si>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</si>
  <si>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77,7
</t>
  </si>
  <si>
    <t xml:space="preserve">363,24
</t>
  </si>
  <si>
    <t>ТСЦ-507-0779</t>
  </si>
  <si>
    <t>Переход: «полиэтилен-сталь 110х108»</t>
  </si>
  <si>
    <t xml:space="preserve">700
</t>
  </si>
  <si>
    <t xml:space="preserve">896,57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</si>
  <si>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</si>
  <si>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</si>
  <si>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</si>
  <si>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</si>
  <si>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ТСЦ-507-3355</t>
  </si>
  <si>
    <t>Труба из полипропилена PN 20/25</t>
  </si>
  <si>
    <t xml:space="preserve">13,88
</t>
  </si>
  <si>
    <t xml:space="preserve">32,02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</si>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</sst>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433"/>
  <sheetViews>
    <sheetView showGridLines="0" tabSelected="1" topLeftCell="E16" workbookViewId="0">
      <selection activeCell="AC27" sqref="AC2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395.69</v>
      </c>
      <c r="X14" s="27">
        <v>395.69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1.22</v>
      </c>
      <c r="X15" s="27">
        <v>1.22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1316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25304.55/1000</f>
        <v>25.304549999999999</v>
      </c>
      <c r="I27" s="85"/>
      <c r="J27" s="35" t="s">
        <v>6</v>
      </c>
      <c r="K27" s="86">
        <f>172316.18/1000</f>
        <v>172.31618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0.39691000000000004</v>
      </c>
      <c r="I30" s="85"/>
      <c r="J30" s="35" t="s">
        <v>8</v>
      </c>
      <c r="K30" s="86">
        <f>(X14+X15)/1000</f>
        <v>0.39691000000000004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4614</v>
      </c>
      <c r="Z30" s="71">
        <v>4570</v>
      </c>
      <c r="AA30" s="71">
        <v>2760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4614/1000</f>
        <v>4.6139999999999999</v>
      </c>
      <c r="I31" s="85"/>
      <c r="J31" s="35" t="s">
        <v>6</v>
      </c>
      <c r="K31" s="86">
        <f>50884/1000</f>
        <v>50.884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50884</v>
      </c>
      <c r="Z31" s="72">
        <v>42836</v>
      </c>
      <c r="AA31" s="72">
        <v>24323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14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3668.77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 t="s">
        <v>80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91.2" x14ac:dyDescent="0.25">
      <c r="A43" s="132">
        <v>2</v>
      </c>
      <c r="B43" s="133">
        <v>2</v>
      </c>
      <c r="C43" s="134" t="s">
        <v>85</v>
      </c>
      <c r="D43" s="135" t="s">
        <v>86</v>
      </c>
      <c r="E43" s="136">
        <v>1119.57</v>
      </c>
      <c r="F43" s="137" t="s">
        <v>87</v>
      </c>
      <c r="G43" s="136" t="s">
        <v>88</v>
      </c>
      <c r="H43" s="136" t="s">
        <v>89</v>
      </c>
      <c r="I43" s="136" t="s">
        <v>90</v>
      </c>
      <c r="J43" s="136"/>
      <c r="K43" s="136" t="s">
        <v>91</v>
      </c>
      <c r="L43" s="137" t="s">
        <v>92</v>
      </c>
      <c r="M43" s="137"/>
      <c r="N43" s="137" t="s">
        <v>83</v>
      </c>
      <c r="O43" s="137"/>
      <c r="P43" s="137"/>
      <c r="Q43" s="137"/>
      <c r="R43" s="137"/>
      <c r="S43" s="137"/>
      <c r="T43" s="137"/>
      <c r="U43" s="137"/>
      <c r="V43" s="137">
        <v>1</v>
      </c>
    </row>
    <row r="44" spans="1:22" ht="79.8" x14ac:dyDescent="0.25">
      <c r="A44" s="132">
        <v>3</v>
      </c>
      <c r="B44" s="133">
        <v>3</v>
      </c>
      <c r="C44" s="134" t="s">
        <v>93</v>
      </c>
      <c r="D44" s="135" t="s">
        <v>94</v>
      </c>
      <c r="E44" s="136">
        <v>9.44</v>
      </c>
      <c r="F44" s="137" t="s">
        <v>95</v>
      </c>
      <c r="G44" s="136"/>
      <c r="H44" s="136">
        <v>5</v>
      </c>
      <c r="I44" s="136" t="s">
        <v>96</v>
      </c>
      <c r="J44" s="136"/>
      <c r="K44" s="136">
        <v>16</v>
      </c>
      <c r="L44" s="137" t="s">
        <v>97</v>
      </c>
      <c r="M44" s="137"/>
      <c r="N44" s="137" t="s">
        <v>98</v>
      </c>
      <c r="O44" s="137"/>
      <c r="P44" s="137"/>
      <c r="Q44" s="137"/>
      <c r="R44" s="137"/>
      <c r="S44" s="137"/>
      <c r="T44" s="137"/>
      <c r="U44" s="137"/>
      <c r="V44" s="137"/>
    </row>
    <row r="45" spans="1:22" ht="45.6" x14ac:dyDescent="0.25">
      <c r="A45" s="132">
        <v>4</v>
      </c>
      <c r="B45" s="133">
        <v>4</v>
      </c>
      <c r="C45" s="134" t="s">
        <v>99</v>
      </c>
      <c r="D45" s="135" t="s">
        <v>100</v>
      </c>
      <c r="E45" s="136">
        <v>18.600000000000001</v>
      </c>
      <c r="F45" s="137" t="s">
        <v>101</v>
      </c>
      <c r="G45" s="136"/>
      <c r="H45" s="136">
        <v>74</v>
      </c>
      <c r="I45" s="136" t="s">
        <v>102</v>
      </c>
      <c r="J45" s="136"/>
      <c r="K45" s="136">
        <v>138</v>
      </c>
      <c r="L45" s="137" t="s">
        <v>103</v>
      </c>
      <c r="M45" s="137"/>
      <c r="N45" s="137" t="s">
        <v>98</v>
      </c>
      <c r="O45" s="137"/>
      <c r="P45" s="137"/>
      <c r="Q45" s="137"/>
      <c r="R45" s="137"/>
      <c r="S45" s="137"/>
      <c r="T45" s="137"/>
      <c r="U45" s="137"/>
      <c r="V45" s="137"/>
    </row>
    <row r="46" spans="1:22" ht="18.45" customHeight="1" x14ac:dyDescent="0.25">
      <c r="A46" s="130" t="s">
        <v>104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5</v>
      </c>
      <c r="B47" s="133">
        <v>5</v>
      </c>
      <c r="C47" s="134" t="s">
        <v>105</v>
      </c>
      <c r="D47" s="135" t="s">
        <v>106</v>
      </c>
      <c r="E47" s="136">
        <v>15810.14</v>
      </c>
      <c r="F47" s="137" t="s">
        <v>107</v>
      </c>
      <c r="G47" s="136">
        <v>195.41</v>
      </c>
      <c r="H47" s="136" t="s">
        <v>108</v>
      </c>
      <c r="I47" s="136" t="s">
        <v>109</v>
      </c>
      <c r="J47" s="136"/>
      <c r="K47" s="136" t="s">
        <v>110</v>
      </c>
      <c r="L47" s="137" t="s">
        <v>111</v>
      </c>
      <c r="M47" s="137"/>
      <c r="N47" s="137" t="s">
        <v>83</v>
      </c>
      <c r="O47" s="137"/>
      <c r="P47" s="137"/>
      <c r="Q47" s="137"/>
      <c r="R47" s="137"/>
      <c r="S47" s="137"/>
      <c r="T47" s="137"/>
      <c r="U47" s="137"/>
      <c r="V47" s="137">
        <v>1</v>
      </c>
    </row>
    <row r="48" spans="1:22" ht="34.200000000000003" x14ac:dyDescent="0.25">
      <c r="A48" s="132">
        <v>6</v>
      </c>
      <c r="B48" s="133">
        <v>6</v>
      </c>
      <c r="C48" s="134" t="s">
        <v>112</v>
      </c>
      <c r="D48" s="135" t="s">
        <v>113</v>
      </c>
      <c r="E48" s="136">
        <v>26.3</v>
      </c>
      <c r="F48" s="137" t="s">
        <v>114</v>
      </c>
      <c r="G48" s="136"/>
      <c r="H48" s="136">
        <v>16</v>
      </c>
      <c r="I48" s="136" t="s">
        <v>97</v>
      </c>
      <c r="J48" s="136"/>
      <c r="K48" s="136">
        <v>72</v>
      </c>
      <c r="L48" s="137" t="s">
        <v>115</v>
      </c>
      <c r="M48" s="137"/>
      <c r="N48" s="137" t="s">
        <v>98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116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57" x14ac:dyDescent="0.25">
      <c r="A50" s="132">
        <v>7</v>
      </c>
      <c r="B50" s="133">
        <v>7</v>
      </c>
      <c r="C50" s="134" t="s">
        <v>117</v>
      </c>
      <c r="D50" s="135" t="s">
        <v>118</v>
      </c>
      <c r="E50" s="136">
        <v>508.07</v>
      </c>
      <c r="F50" s="137" t="s">
        <v>119</v>
      </c>
      <c r="G50" s="136">
        <v>1.03</v>
      </c>
      <c r="H50" s="136" t="s">
        <v>120</v>
      </c>
      <c r="I50" s="136" t="s">
        <v>121</v>
      </c>
      <c r="J50" s="136"/>
      <c r="K50" s="136" t="s">
        <v>122</v>
      </c>
      <c r="L50" s="137" t="s">
        <v>123</v>
      </c>
      <c r="M50" s="137"/>
      <c r="N50" s="137" t="s">
        <v>83</v>
      </c>
      <c r="O50" s="137"/>
      <c r="P50" s="137"/>
      <c r="Q50" s="137"/>
      <c r="R50" s="137"/>
      <c r="S50" s="137"/>
      <c r="T50" s="137"/>
      <c r="U50" s="137"/>
      <c r="V50" s="137"/>
    </row>
    <row r="51" spans="1:22" ht="18.45" customHeight="1" x14ac:dyDescent="0.25">
      <c r="A51" s="130" t="s">
        <v>124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8</v>
      </c>
      <c r="B52" s="133">
        <v>8</v>
      </c>
      <c r="C52" s="134" t="s">
        <v>105</v>
      </c>
      <c r="D52" s="135" t="s">
        <v>125</v>
      </c>
      <c r="E52" s="136">
        <v>15810.14</v>
      </c>
      <c r="F52" s="137" t="s">
        <v>107</v>
      </c>
      <c r="G52" s="136">
        <v>195.41</v>
      </c>
      <c r="H52" s="136" t="s">
        <v>126</v>
      </c>
      <c r="I52" s="136" t="s">
        <v>127</v>
      </c>
      <c r="J52" s="136">
        <v>1</v>
      </c>
      <c r="K52" s="136" t="s">
        <v>128</v>
      </c>
      <c r="L52" s="137" t="s">
        <v>129</v>
      </c>
      <c r="M52" s="137"/>
      <c r="N52" s="137" t="s">
        <v>83</v>
      </c>
      <c r="O52" s="137"/>
      <c r="P52" s="137"/>
      <c r="Q52" s="137"/>
      <c r="R52" s="137"/>
      <c r="S52" s="137"/>
      <c r="T52" s="137"/>
      <c r="U52" s="137"/>
      <c r="V52" s="137">
        <v>3</v>
      </c>
    </row>
    <row r="53" spans="1:22" ht="34.200000000000003" x14ac:dyDescent="0.25">
      <c r="A53" s="138">
        <v>9</v>
      </c>
      <c r="B53" s="139">
        <v>9</v>
      </c>
      <c r="C53" s="140" t="s">
        <v>112</v>
      </c>
      <c r="D53" s="141" t="s">
        <v>130</v>
      </c>
      <c r="E53" s="142">
        <v>26.3</v>
      </c>
      <c r="F53" s="143" t="s">
        <v>114</v>
      </c>
      <c r="G53" s="142"/>
      <c r="H53" s="142">
        <v>34</v>
      </c>
      <c r="I53" s="142" t="s">
        <v>131</v>
      </c>
      <c r="J53" s="142"/>
      <c r="K53" s="142">
        <v>157</v>
      </c>
      <c r="L53" s="143" t="s">
        <v>132</v>
      </c>
      <c r="M53" s="143"/>
      <c r="N53" s="143" t="s">
        <v>98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133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134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2">
        <v>10</v>
      </c>
      <c r="B56" s="133">
        <v>10</v>
      </c>
      <c r="C56" s="134" t="s">
        <v>117</v>
      </c>
      <c r="D56" s="135" t="s">
        <v>118</v>
      </c>
      <c r="E56" s="136">
        <v>508.07</v>
      </c>
      <c r="F56" s="137" t="s">
        <v>119</v>
      </c>
      <c r="G56" s="136">
        <v>1.03</v>
      </c>
      <c r="H56" s="136" t="s">
        <v>120</v>
      </c>
      <c r="I56" s="136" t="s">
        <v>121</v>
      </c>
      <c r="J56" s="136"/>
      <c r="K56" s="136" t="s">
        <v>122</v>
      </c>
      <c r="L56" s="137" t="s">
        <v>123</v>
      </c>
      <c r="M56" s="137"/>
      <c r="N56" s="137" t="s">
        <v>83</v>
      </c>
      <c r="O56" s="137"/>
      <c r="P56" s="137"/>
      <c r="Q56" s="137"/>
      <c r="R56" s="137"/>
      <c r="S56" s="137"/>
      <c r="T56" s="137"/>
      <c r="U56" s="137"/>
      <c r="V56" s="137"/>
    </row>
    <row r="57" spans="1:22" ht="18.45" customHeight="1" x14ac:dyDescent="0.25">
      <c r="A57" s="130" t="s">
        <v>135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11</v>
      </c>
      <c r="B58" s="133">
        <v>11</v>
      </c>
      <c r="C58" s="134" t="s">
        <v>105</v>
      </c>
      <c r="D58" s="135" t="s">
        <v>136</v>
      </c>
      <c r="E58" s="136">
        <v>15810.14</v>
      </c>
      <c r="F58" s="137" t="s">
        <v>107</v>
      </c>
      <c r="G58" s="136">
        <v>195.41</v>
      </c>
      <c r="H58" s="136" t="s">
        <v>137</v>
      </c>
      <c r="I58" s="136" t="s">
        <v>138</v>
      </c>
      <c r="J58" s="136"/>
      <c r="K58" s="136" t="s">
        <v>139</v>
      </c>
      <c r="L58" s="137" t="s">
        <v>140</v>
      </c>
      <c r="M58" s="137"/>
      <c r="N58" s="137" t="s">
        <v>83</v>
      </c>
      <c r="O58" s="137"/>
      <c r="P58" s="137"/>
      <c r="Q58" s="137"/>
      <c r="R58" s="137"/>
      <c r="S58" s="137"/>
      <c r="T58" s="137"/>
      <c r="U58" s="137"/>
      <c r="V58" s="137">
        <v>1</v>
      </c>
    </row>
    <row r="59" spans="1:22" ht="34.200000000000003" x14ac:dyDescent="0.25">
      <c r="A59" s="132">
        <v>12</v>
      </c>
      <c r="B59" s="133">
        <v>12</v>
      </c>
      <c r="C59" s="134" t="s">
        <v>112</v>
      </c>
      <c r="D59" s="135" t="s">
        <v>141</v>
      </c>
      <c r="E59" s="136">
        <v>26.3</v>
      </c>
      <c r="F59" s="137" t="s">
        <v>114</v>
      </c>
      <c r="G59" s="136"/>
      <c r="H59" s="136">
        <v>11</v>
      </c>
      <c r="I59" s="136" t="s">
        <v>142</v>
      </c>
      <c r="J59" s="136"/>
      <c r="K59" s="136">
        <v>48</v>
      </c>
      <c r="L59" s="137" t="s">
        <v>143</v>
      </c>
      <c r="M59" s="137"/>
      <c r="N59" s="137" t="s">
        <v>98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144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13</v>
      </c>
      <c r="B61" s="133">
        <v>13</v>
      </c>
      <c r="C61" s="134" t="s">
        <v>105</v>
      </c>
      <c r="D61" s="135" t="s">
        <v>145</v>
      </c>
      <c r="E61" s="136">
        <v>15810.14</v>
      </c>
      <c r="F61" s="137" t="s">
        <v>107</v>
      </c>
      <c r="G61" s="136">
        <v>195.41</v>
      </c>
      <c r="H61" s="136">
        <v>9</v>
      </c>
      <c r="I61" s="136" t="s">
        <v>146</v>
      </c>
      <c r="J61" s="136"/>
      <c r="K61" s="136" t="s">
        <v>147</v>
      </c>
      <c r="L61" s="137" t="s">
        <v>148</v>
      </c>
      <c r="M61" s="137"/>
      <c r="N61" s="137" t="s">
        <v>83</v>
      </c>
      <c r="O61" s="137"/>
      <c r="P61" s="137"/>
      <c r="Q61" s="137"/>
      <c r="R61" s="137"/>
      <c r="S61" s="137"/>
      <c r="T61" s="137"/>
      <c r="U61" s="137"/>
      <c r="V61" s="137">
        <v>1</v>
      </c>
    </row>
    <row r="62" spans="1:22" ht="34.200000000000003" x14ac:dyDescent="0.25">
      <c r="A62" s="132">
        <v>14</v>
      </c>
      <c r="B62" s="133">
        <v>14</v>
      </c>
      <c r="C62" s="134" t="s">
        <v>112</v>
      </c>
      <c r="D62" s="135" t="s">
        <v>149</v>
      </c>
      <c r="E62" s="136">
        <v>26.3</v>
      </c>
      <c r="F62" s="137" t="s">
        <v>114</v>
      </c>
      <c r="G62" s="136"/>
      <c r="H62" s="136">
        <v>8</v>
      </c>
      <c r="I62" s="136" t="s">
        <v>150</v>
      </c>
      <c r="J62" s="136"/>
      <c r="K62" s="136">
        <v>36</v>
      </c>
      <c r="L62" s="137" t="s">
        <v>151</v>
      </c>
      <c r="M62" s="137"/>
      <c r="N62" s="137" t="s">
        <v>98</v>
      </c>
      <c r="O62" s="137"/>
      <c r="P62" s="137"/>
      <c r="Q62" s="137"/>
      <c r="R62" s="137"/>
      <c r="S62" s="137"/>
      <c r="T62" s="137"/>
      <c r="U62" s="137"/>
      <c r="V62" s="137"/>
    </row>
    <row r="63" spans="1:22" ht="102.6" x14ac:dyDescent="0.25">
      <c r="A63" s="132">
        <v>15</v>
      </c>
      <c r="B63" s="133">
        <v>15</v>
      </c>
      <c r="C63" s="134" t="s">
        <v>152</v>
      </c>
      <c r="D63" s="135" t="s">
        <v>153</v>
      </c>
      <c r="E63" s="136">
        <v>5229.34</v>
      </c>
      <c r="F63" s="137" t="s">
        <v>154</v>
      </c>
      <c r="G63" s="136">
        <v>76.17</v>
      </c>
      <c r="H63" s="136" t="s">
        <v>155</v>
      </c>
      <c r="I63" s="136" t="s">
        <v>156</v>
      </c>
      <c r="J63" s="136">
        <v>1</v>
      </c>
      <c r="K63" s="136" t="s">
        <v>157</v>
      </c>
      <c r="L63" s="137" t="s">
        <v>158</v>
      </c>
      <c r="M63" s="137"/>
      <c r="N63" s="137" t="s">
        <v>83</v>
      </c>
      <c r="O63" s="137"/>
      <c r="P63" s="137"/>
      <c r="Q63" s="137"/>
      <c r="R63" s="137"/>
      <c r="S63" s="137"/>
      <c r="T63" s="137"/>
      <c r="U63" s="137"/>
      <c r="V63" s="137">
        <v>6</v>
      </c>
    </row>
    <row r="64" spans="1:22" ht="57" x14ac:dyDescent="0.25">
      <c r="A64" s="132">
        <v>16</v>
      </c>
      <c r="B64" s="133">
        <v>16</v>
      </c>
      <c r="C64" s="134" t="s">
        <v>159</v>
      </c>
      <c r="D64" s="135" t="s">
        <v>160</v>
      </c>
      <c r="E64" s="136">
        <v>12.46</v>
      </c>
      <c r="F64" s="137" t="s">
        <v>161</v>
      </c>
      <c r="G64" s="136"/>
      <c r="H64" s="136">
        <v>25</v>
      </c>
      <c r="I64" s="136" t="s">
        <v>162</v>
      </c>
      <c r="J64" s="136"/>
      <c r="K64" s="136">
        <v>58</v>
      </c>
      <c r="L64" s="137" t="s">
        <v>163</v>
      </c>
      <c r="M64" s="137"/>
      <c r="N64" s="137" t="s">
        <v>98</v>
      </c>
      <c r="O64" s="137"/>
      <c r="P64" s="137"/>
      <c r="Q64" s="137"/>
      <c r="R64" s="137"/>
      <c r="S64" s="137"/>
      <c r="T64" s="137"/>
      <c r="U64" s="137"/>
      <c r="V64" s="137"/>
    </row>
    <row r="65" spans="1:22" ht="45.6" x14ac:dyDescent="0.25">
      <c r="A65" s="132">
        <v>17</v>
      </c>
      <c r="B65" s="133">
        <v>17</v>
      </c>
      <c r="C65" s="134" t="s">
        <v>164</v>
      </c>
      <c r="D65" s="135" t="s">
        <v>165</v>
      </c>
      <c r="E65" s="136">
        <v>2.4500000000000002</v>
      </c>
      <c r="F65" s="137" t="s">
        <v>166</v>
      </c>
      <c r="G65" s="136"/>
      <c r="H65" s="136">
        <v>2</v>
      </c>
      <c r="I65" s="136" t="s">
        <v>167</v>
      </c>
      <c r="J65" s="136"/>
      <c r="K65" s="136">
        <v>6</v>
      </c>
      <c r="L65" s="137" t="s">
        <v>168</v>
      </c>
      <c r="M65" s="137"/>
      <c r="N65" s="137" t="s">
        <v>98</v>
      </c>
      <c r="O65" s="137"/>
      <c r="P65" s="137"/>
      <c r="Q65" s="137"/>
      <c r="R65" s="137"/>
      <c r="S65" s="137"/>
      <c r="T65" s="137"/>
      <c r="U65" s="137"/>
      <c r="V65" s="137"/>
    </row>
    <row r="66" spans="1:22" ht="18.45" customHeight="1" x14ac:dyDescent="0.25">
      <c r="A66" s="130" t="s">
        <v>169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</row>
    <row r="67" spans="1:22" ht="102.6" x14ac:dyDescent="0.25">
      <c r="A67" s="132">
        <v>18</v>
      </c>
      <c r="B67" s="133">
        <v>18</v>
      </c>
      <c r="C67" s="134" t="s">
        <v>152</v>
      </c>
      <c r="D67" s="135" t="s">
        <v>170</v>
      </c>
      <c r="E67" s="136">
        <v>5229.34</v>
      </c>
      <c r="F67" s="137" t="s">
        <v>154</v>
      </c>
      <c r="G67" s="136">
        <v>76.17</v>
      </c>
      <c r="H67" s="136" t="s">
        <v>171</v>
      </c>
      <c r="I67" s="136" t="s">
        <v>172</v>
      </c>
      <c r="J67" s="136"/>
      <c r="K67" s="136" t="s">
        <v>173</v>
      </c>
      <c r="L67" s="137" t="s">
        <v>174</v>
      </c>
      <c r="M67" s="137"/>
      <c r="N67" s="137" t="s">
        <v>83</v>
      </c>
      <c r="O67" s="137"/>
      <c r="P67" s="137"/>
      <c r="Q67" s="137"/>
      <c r="R67" s="137"/>
      <c r="S67" s="137"/>
      <c r="T67" s="137"/>
      <c r="U67" s="137"/>
      <c r="V67" s="137">
        <v>1</v>
      </c>
    </row>
    <row r="68" spans="1:22" ht="57" x14ac:dyDescent="0.25">
      <c r="A68" s="132">
        <v>19</v>
      </c>
      <c r="B68" s="133">
        <v>19</v>
      </c>
      <c r="C68" s="134" t="s">
        <v>159</v>
      </c>
      <c r="D68" s="135" t="s">
        <v>160</v>
      </c>
      <c r="E68" s="136">
        <v>12.46</v>
      </c>
      <c r="F68" s="137" t="s">
        <v>161</v>
      </c>
      <c r="G68" s="136"/>
      <c r="H68" s="136">
        <v>25</v>
      </c>
      <c r="I68" s="136" t="s">
        <v>162</v>
      </c>
      <c r="J68" s="136"/>
      <c r="K68" s="136">
        <v>58</v>
      </c>
      <c r="L68" s="137" t="s">
        <v>163</v>
      </c>
      <c r="M68" s="137"/>
      <c r="N68" s="137" t="s">
        <v>98</v>
      </c>
      <c r="O68" s="137"/>
      <c r="P68" s="137"/>
      <c r="Q68" s="137"/>
      <c r="R68" s="137"/>
      <c r="S68" s="137"/>
      <c r="T68" s="137"/>
      <c r="U68" s="137"/>
      <c r="V68" s="137"/>
    </row>
    <row r="69" spans="1:22" ht="45.6" x14ac:dyDescent="0.25">
      <c r="A69" s="132">
        <v>20</v>
      </c>
      <c r="B69" s="133">
        <v>20</v>
      </c>
      <c r="C69" s="134" t="s">
        <v>164</v>
      </c>
      <c r="D69" s="135" t="s">
        <v>165</v>
      </c>
      <c r="E69" s="136">
        <v>2.4500000000000002</v>
      </c>
      <c r="F69" s="137" t="s">
        <v>166</v>
      </c>
      <c r="G69" s="136"/>
      <c r="H69" s="136">
        <v>2</v>
      </c>
      <c r="I69" s="136" t="s">
        <v>167</v>
      </c>
      <c r="J69" s="136"/>
      <c r="K69" s="136">
        <v>6</v>
      </c>
      <c r="L69" s="137" t="s">
        <v>168</v>
      </c>
      <c r="M69" s="137"/>
      <c r="N69" s="137" t="s">
        <v>98</v>
      </c>
      <c r="O69" s="137"/>
      <c r="P69" s="137"/>
      <c r="Q69" s="137"/>
      <c r="R69" s="137"/>
      <c r="S69" s="137"/>
      <c r="T69" s="137"/>
      <c r="U69" s="137"/>
      <c r="V69" s="137"/>
    </row>
    <row r="70" spans="1:22" ht="57" x14ac:dyDescent="0.25">
      <c r="A70" s="132">
        <v>21</v>
      </c>
      <c r="B70" s="133">
        <v>21</v>
      </c>
      <c r="C70" s="134" t="s">
        <v>175</v>
      </c>
      <c r="D70" s="135" t="s">
        <v>176</v>
      </c>
      <c r="E70" s="136">
        <v>44.2</v>
      </c>
      <c r="F70" s="137" t="s">
        <v>177</v>
      </c>
      <c r="G70" s="136"/>
      <c r="H70" s="136">
        <v>4</v>
      </c>
      <c r="I70" s="136" t="s">
        <v>178</v>
      </c>
      <c r="J70" s="136"/>
      <c r="K70" s="136">
        <v>10</v>
      </c>
      <c r="L70" s="137" t="s">
        <v>179</v>
      </c>
      <c r="M70" s="137"/>
      <c r="N70" s="137" t="s">
        <v>98</v>
      </c>
      <c r="O70" s="137"/>
      <c r="P70" s="137"/>
      <c r="Q70" s="137"/>
      <c r="R70" s="137"/>
      <c r="S70" s="137"/>
      <c r="T70" s="137"/>
      <c r="U70" s="137"/>
      <c r="V70" s="137"/>
    </row>
    <row r="71" spans="1:22" ht="57" x14ac:dyDescent="0.25">
      <c r="A71" s="132">
        <v>22</v>
      </c>
      <c r="B71" s="133">
        <v>22</v>
      </c>
      <c r="C71" s="134" t="s">
        <v>180</v>
      </c>
      <c r="D71" s="135" t="s">
        <v>181</v>
      </c>
      <c r="E71" s="136">
        <v>1320.82</v>
      </c>
      <c r="F71" s="137" t="s">
        <v>182</v>
      </c>
      <c r="G71" s="136"/>
      <c r="H71" s="136" t="s">
        <v>183</v>
      </c>
      <c r="I71" s="136" t="s">
        <v>184</v>
      </c>
      <c r="J71" s="136"/>
      <c r="K71" s="136" t="s">
        <v>185</v>
      </c>
      <c r="L71" s="137" t="s">
        <v>186</v>
      </c>
      <c r="M71" s="137"/>
      <c r="N71" s="137" t="s">
        <v>83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187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2">
        <v>23</v>
      </c>
      <c r="B73" s="133">
        <v>23</v>
      </c>
      <c r="C73" s="134" t="s">
        <v>188</v>
      </c>
      <c r="D73" s="135" t="s">
        <v>86</v>
      </c>
      <c r="E73" s="136">
        <v>4468.0600000000004</v>
      </c>
      <c r="F73" s="137" t="s">
        <v>189</v>
      </c>
      <c r="G73" s="136" t="s">
        <v>190</v>
      </c>
      <c r="H73" s="136" t="s">
        <v>191</v>
      </c>
      <c r="I73" s="136" t="s">
        <v>192</v>
      </c>
      <c r="J73" s="136"/>
      <c r="K73" s="136" t="s">
        <v>193</v>
      </c>
      <c r="L73" s="137" t="s">
        <v>194</v>
      </c>
      <c r="M73" s="137"/>
      <c r="N73" s="137" t="s">
        <v>83</v>
      </c>
      <c r="O73" s="137"/>
      <c r="P73" s="137"/>
      <c r="Q73" s="137"/>
      <c r="R73" s="137"/>
      <c r="S73" s="137"/>
      <c r="T73" s="137"/>
      <c r="U73" s="137"/>
      <c r="V73" s="137"/>
    </row>
    <row r="74" spans="1:22" ht="18.45" customHeight="1" x14ac:dyDescent="0.25">
      <c r="A74" s="130" t="s">
        <v>195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57" x14ac:dyDescent="0.25">
      <c r="A75" s="132">
        <v>24</v>
      </c>
      <c r="B75" s="133">
        <v>24</v>
      </c>
      <c r="C75" s="134" t="s">
        <v>196</v>
      </c>
      <c r="D75" s="135" t="s">
        <v>197</v>
      </c>
      <c r="E75" s="136">
        <v>2.02</v>
      </c>
      <c r="F75" s="137">
        <v>2.02</v>
      </c>
      <c r="G75" s="136"/>
      <c r="H75" s="136" t="s">
        <v>198</v>
      </c>
      <c r="I75" s="136">
        <v>1</v>
      </c>
      <c r="J75" s="136"/>
      <c r="K75" s="136" t="s">
        <v>199</v>
      </c>
      <c r="L75" s="137">
        <v>6</v>
      </c>
      <c r="M75" s="137"/>
      <c r="N75" s="137" t="s">
        <v>83</v>
      </c>
      <c r="O75" s="137"/>
      <c r="P75" s="137"/>
      <c r="Q75" s="137"/>
      <c r="R75" s="137"/>
      <c r="S75" s="137"/>
      <c r="T75" s="137"/>
      <c r="U75" s="137"/>
      <c r="V75" s="137"/>
    </row>
    <row r="76" spans="1:22" ht="18.45" customHeight="1" x14ac:dyDescent="0.25">
      <c r="A76" s="130" t="s">
        <v>200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68.400000000000006" x14ac:dyDescent="0.25">
      <c r="A77" s="132">
        <v>25</v>
      </c>
      <c r="B77" s="133">
        <v>25</v>
      </c>
      <c r="C77" s="134" t="s">
        <v>201</v>
      </c>
      <c r="D77" s="135" t="s">
        <v>181</v>
      </c>
      <c r="E77" s="136">
        <v>1010.59</v>
      </c>
      <c r="F77" s="137" t="s">
        <v>202</v>
      </c>
      <c r="G77" s="136">
        <v>5.16</v>
      </c>
      <c r="H77" s="136" t="s">
        <v>203</v>
      </c>
      <c r="I77" s="136" t="s">
        <v>204</v>
      </c>
      <c r="J77" s="136"/>
      <c r="K77" s="136" t="s">
        <v>205</v>
      </c>
      <c r="L77" s="137" t="s">
        <v>206</v>
      </c>
      <c r="M77" s="137"/>
      <c r="N77" s="137" t="s">
        <v>83</v>
      </c>
      <c r="O77" s="137"/>
      <c r="P77" s="137"/>
      <c r="Q77" s="137"/>
      <c r="R77" s="137"/>
      <c r="S77" s="137"/>
      <c r="T77" s="137"/>
      <c r="U77" s="137"/>
      <c r="V77" s="137"/>
    </row>
    <row r="78" spans="1:22" ht="68.400000000000006" x14ac:dyDescent="0.25">
      <c r="A78" s="138">
        <v>26</v>
      </c>
      <c r="B78" s="139">
        <v>26</v>
      </c>
      <c r="C78" s="140" t="s">
        <v>207</v>
      </c>
      <c r="D78" s="141" t="s">
        <v>208</v>
      </c>
      <c r="E78" s="142">
        <v>3.95</v>
      </c>
      <c r="F78" s="143">
        <v>3.95</v>
      </c>
      <c r="G78" s="142"/>
      <c r="H78" s="142" t="s">
        <v>209</v>
      </c>
      <c r="I78" s="142">
        <v>10</v>
      </c>
      <c r="J78" s="142"/>
      <c r="K78" s="142" t="s">
        <v>210</v>
      </c>
      <c r="L78" s="143">
        <v>109</v>
      </c>
      <c r="M78" s="143"/>
      <c r="N78" s="143" t="s">
        <v>83</v>
      </c>
      <c r="O78" s="143"/>
      <c r="P78" s="143"/>
      <c r="Q78" s="143"/>
      <c r="R78" s="143"/>
      <c r="S78" s="143"/>
      <c r="T78" s="143"/>
      <c r="U78" s="143"/>
      <c r="V78" s="143"/>
    </row>
    <row r="79" spans="1:22" ht="19.350000000000001" customHeight="1" x14ac:dyDescent="0.25">
      <c r="A79" s="128" t="s">
        <v>211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</row>
    <row r="80" spans="1:22" ht="18.45" customHeight="1" x14ac:dyDescent="0.25">
      <c r="A80" s="130" t="s">
        <v>212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57" x14ac:dyDescent="0.25">
      <c r="A81" s="132">
        <v>27</v>
      </c>
      <c r="B81" s="133">
        <v>27</v>
      </c>
      <c r="C81" s="134" t="s">
        <v>213</v>
      </c>
      <c r="D81" s="135" t="s">
        <v>214</v>
      </c>
      <c r="E81" s="136">
        <v>15810.14</v>
      </c>
      <c r="F81" s="137" t="s">
        <v>107</v>
      </c>
      <c r="G81" s="136">
        <v>195.41</v>
      </c>
      <c r="H81" s="136">
        <v>8</v>
      </c>
      <c r="I81" s="136" t="s">
        <v>150</v>
      </c>
      <c r="J81" s="136"/>
      <c r="K81" s="136" t="s">
        <v>215</v>
      </c>
      <c r="L81" s="137" t="s">
        <v>216</v>
      </c>
      <c r="M81" s="137"/>
      <c r="N81" s="137" t="s">
        <v>83</v>
      </c>
      <c r="O81" s="137"/>
      <c r="P81" s="137"/>
      <c r="Q81" s="137"/>
      <c r="R81" s="137"/>
      <c r="S81" s="137"/>
      <c r="T81" s="137"/>
      <c r="U81" s="137"/>
      <c r="V81" s="137">
        <v>1</v>
      </c>
    </row>
    <row r="82" spans="1:22" ht="34.200000000000003" x14ac:dyDescent="0.25">
      <c r="A82" s="132">
        <v>28</v>
      </c>
      <c r="B82" s="133">
        <v>28</v>
      </c>
      <c r="C82" s="134" t="s">
        <v>112</v>
      </c>
      <c r="D82" s="135" t="s">
        <v>149</v>
      </c>
      <c r="E82" s="136">
        <v>26.3</v>
      </c>
      <c r="F82" s="137" t="s">
        <v>114</v>
      </c>
      <c r="G82" s="136"/>
      <c r="H82" s="136">
        <v>8</v>
      </c>
      <c r="I82" s="136" t="s">
        <v>150</v>
      </c>
      <c r="J82" s="136"/>
      <c r="K82" s="136">
        <v>36</v>
      </c>
      <c r="L82" s="137" t="s">
        <v>151</v>
      </c>
      <c r="M82" s="137"/>
      <c r="N82" s="137" t="s">
        <v>98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217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57" x14ac:dyDescent="0.25">
      <c r="A84" s="132">
        <v>29</v>
      </c>
      <c r="B84" s="133">
        <v>29</v>
      </c>
      <c r="C84" s="134" t="s">
        <v>117</v>
      </c>
      <c r="D84" s="135" t="s">
        <v>118</v>
      </c>
      <c r="E84" s="136">
        <v>508.07</v>
      </c>
      <c r="F84" s="137" t="s">
        <v>119</v>
      </c>
      <c r="G84" s="136">
        <v>1.03</v>
      </c>
      <c r="H84" s="136" t="s">
        <v>120</v>
      </c>
      <c r="I84" s="136" t="s">
        <v>121</v>
      </c>
      <c r="J84" s="136"/>
      <c r="K84" s="136" t="s">
        <v>122</v>
      </c>
      <c r="L84" s="137" t="s">
        <v>123</v>
      </c>
      <c r="M84" s="137"/>
      <c r="N84" s="137" t="s">
        <v>83</v>
      </c>
      <c r="O84" s="137"/>
      <c r="P84" s="137"/>
      <c r="Q84" s="137"/>
      <c r="R84" s="137"/>
      <c r="S84" s="137"/>
      <c r="T84" s="137"/>
      <c r="U84" s="137"/>
      <c r="V84" s="137"/>
    </row>
    <row r="85" spans="1:22" ht="18.45" customHeight="1" x14ac:dyDescent="0.25">
      <c r="A85" s="130" t="s">
        <v>218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2">
        <v>30</v>
      </c>
      <c r="B86" s="133">
        <v>30</v>
      </c>
      <c r="C86" s="134" t="s">
        <v>207</v>
      </c>
      <c r="D86" s="135" t="s">
        <v>208</v>
      </c>
      <c r="E86" s="136">
        <v>3.95</v>
      </c>
      <c r="F86" s="137">
        <v>3.95</v>
      </c>
      <c r="G86" s="136"/>
      <c r="H86" s="136" t="s">
        <v>209</v>
      </c>
      <c r="I86" s="136">
        <v>10</v>
      </c>
      <c r="J86" s="136"/>
      <c r="K86" s="136" t="s">
        <v>210</v>
      </c>
      <c r="L86" s="137">
        <v>109</v>
      </c>
      <c r="M86" s="137"/>
      <c r="N86" s="137" t="s">
        <v>83</v>
      </c>
      <c r="O86" s="137"/>
      <c r="P86" s="137"/>
      <c r="Q86" s="137"/>
      <c r="R86" s="137"/>
      <c r="S86" s="137"/>
      <c r="T86" s="137"/>
      <c r="U86" s="137"/>
      <c r="V86" s="137"/>
    </row>
    <row r="87" spans="1:22" ht="102.6" x14ac:dyDescent="0.25">
      <c r="A87" s="132">
        <v>31</v>
      </c>
      <c r="B87" s="133">
        <v>31</v>
      </c>
      <c r="C87" s="134" t="s">
        <v>152</v>
      </c>
      <c r="D87" s="135" t="s">
        <v>219</v>
      </c>
      <c r="E87" s="136">
        <v>5229.34</v>
      </c>
      <c r="F87" s="137" t="s">
        <v>154</v>
      </c>
      <c r="G87" s="136">
        <v>76.17</v>
      </c>
      <c r="H87" s="136" t="s">
        <v>220</v>
      </c>
      <c r="I87" s="136" t="s">
        <v>221</v>
      </c>
      <c r="J87" s="136">
        <v>2</v>
      </c>
      <c r="K87" s="136" t="s">
        <v>222</v>
      </c>
      <c r="L87" s="137" t="s">
        <v>223</v>
      </c>
      <c r="M87" s="137"/>
      <c r="N87" s="137" t="s">
        <v>83</v>
      </c>
      <c r="O87" s="137"/>
      <c r="P87" s="137"/>
      <c r="Q87" s="137"/>
      <c r="R87" s="137"/>
      <c r="S87" s="137"/>
      <c r="T87" s="137"/>
      <c r="U87" s="137"/>
      <c r="V87" s="137">
        <v>8</v>
      </c>
    </row>
    <row r="88" spans="1:22" ht="57" x14ac:dyDescent="0.25">
      <c r="A88" s="132">
        <v>32</v>
      </c>
      <c r="B88" s="133">
        <v>32</v>
      </c>
      <c r="C88" s="134" t="s">
        <v>159</v>
      </c>
      <c r="D88" s="135" t="s">
        <v>160</v>
      </c>
      <c r="E88" s="136">
        <v>12.46</v>
      </c>
      <c r="F88" s="137" t="s">
        <v>161</v>
      </c>
      <c r="G88" s="136"/>
      <c r="H88" s="136">
        <v>25</v>
      </c>
      <c r="I88" s="136" t="s">
        <v>162</v>
      </c>
      <c r="J88" s="136"/>
      <c r="K88" s="136">
        <v>58</v>
      </c>
      <c r="L88" s="137" t="s">
        <v>163</v>
      </c>
      <c r="M88" s="137"/>
      <c r="N88" s="137" t="s">
        <v>98</v>
      </c>
      <c r="O88" s="137"/>
      <c r="P88" s="137"/>
      <c r="Q88" s="137"/>
      <c r="R88" s="137"/>
      <c r="S88" s="137"/>
      <c r="T88" s="137"/>
      <c r="U88" s="137"/>
      <c r="V88" s="137"/>
    </row>
    <row r="89" spans="1:22" ht="45.6" x14ac:dyDescent="0.25">
      <c r="A89" s="132">
        <v>33</v>
      </c>
      <c r="B89" s="133">
        <v>33</v>
      </c>
      <c r="C89" s="134" t="s">
        <v>164</v>
      </c>
      <c r="D89" s="135" t="s">
        <v>160</v>
      </c>
      <c r="E89" s="136">
        <v>2.4500000000000002</v>
      </c>
      <c r="F89" s="137" t="s">
        <v>166</v>
      </c>
      <c r="G89" s="136"/>
      <c r="H89" s="136">
        <v>5</v>
      </c>
      <c r="I89" s="136" t="s">
        <v>96</v>
      </c>
      <c r="J89" s="136"/>
      <c r="K89" s="136">
        <v>12</v>
      </c>
      <c r="L89" s="137" t="s">
        <v>224</v>
      </c>
      <c r="M89" s="137"/>
      <c r="N89" s="137" t="s">
        <v>98</v>
      </c>
      <c r="O89" s="137"/>
      <c r="P89" s="137"/>
      <c r="Q89" s="137"/>
      <c r="R89" s="137"/>
      <c r="S89" s="137"/>
      <c r="T89" s="137"/>
      <c r="U89" s="137"/>
      <c r="V89" s="137"/>
    </row>
    <row r="90" spans="1:22" ht="57" x14ac:dyDescent="0.25">
      <c r="A90" s="132">
        <v>34</v>
      </c>
      <c r="B90" s="133">
        <v>34</v>
      </c>
      <c r="C90" s="134" t="s">
        <v>225</v>
      </c>
      <c r="D90" s="135" t="s">
        <v>176</v>
      </c>
      <c r="E90" s="136">
        <v>50.3</v>
      </c>
      <c r="F90" s="137" t="s">
        <v>226</v>
      </c>
      <c r="G90" s="136"/>
      <c r="H90" s="136">
        <v>5</v>
      </c>
      <c r="I90" s="136" t="s">
        <v>96</v>
      </c>
      <c r="J90" s="136"/>
      <c r="K90" s="136">
        <v>13</v>
      </c>
      <c r="L90" s="137" t="s">
        <v>227</v>
      </c>
      <c r="M90" s="137"/>
      <c r="N90" s="137" t="s">
        <v>98</v>
      </c>
      <c r="O90" s="137"/>
      <c r="P90" s="137"/>
      <c r="Q90" s="137"/>
      <c r="R90" s="137"/>
      <c r="S90" s="137"/>
      <c r="T90" s="137"/>
      <c r="U90" s="137"/>
      <c r="V90" s="137"/>
    </row>
    <row r="91" spans="1:22" ht="18.45" customHeight="1" x14ac:dyDescent="0.25">
      <c r="A91" s="130" t="s">
        <v>228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</row>
    <row r="92" spans="1:22" ht="57" x14ac:dyDescent="0.25">
      <c r="A92" s="132">
        <v>35</v>
      </c>
      <c r="B92" s="133">
        <v>35</v>
      </c>
      <c r="C92" s="134" t="s">
        <v>117</v>
      </c>
      <c r="D92" s="135" t="s">
        <v>118</v>
      </c>
      <c r="E92" s="136">
        <v>508.07</v>
      </c>
      <c r="F92" s="137" t="s">
        <v>119</v>
      </c>
      <c r="G92" s="136">
        <v>1.03</v>
      </c>
      <c r="H92" s="136" t="s">
        <v>120</v>
      </c>
      <c r="I92" s="136" t="s">
        <v>121</v>
      </c>
      <c r="J92" s="136"/>
      <c r="K92" s="136" t="s">
        <v>122</v>
      </c>
      <c r="L92" s="137" t="s">
        <v>123</v>
      </c>
      <c r="M92" s="137"/>
      <c r="N92" s="137" t="s">
        <v>83</v>
      </c>
      <c r="O92" s="137"/>
      <c r="P92" s="137"/>
      <c r="Q92" s="137"/>
      <c r="R92" s="137"/>
      <c r="S92" s="137"/>
      <c r="T92" s="137"/>
      <c r="U92" s="137"/>
      <c r="V92" s="137"/>
    </row>
    <row r="93" spans="1:22" ht="18.45" customHeight="1" x14ac:dyDescent="0.25">
      <c r="A93" s="130" t="s">
        <v>229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68.400000000000006" x14ac:dyDescent="0.25">
      <c r="A94" s="132">
        <v>36</v>
      </c>
      <c r="B94" s="133">
        <v>36</v>
      </c>
      <c r="C94" s="134" t="s">
        <v>207</v>
      </c>
      <c r="D94" s="135" t="s">
        <v>230</v>
      </c>
      <c r="E94" s="136">
        <v>3.95</v>
      </c>
      <c r="F94" s="137">
        <v>3.95</v>
      </c>
      <c r="G94" s="136"/>
      <c r="H94" s="136" t="s">
        <v>231</v>
      </c>
      <c r="I94" s="136">
        <v>5</v>
      </c>
      <c r="J94" s="136"/>
      <c r="K94" s="136" t="s">
        <v>232</v>
      </c>
      <c r="L94" s="137">
        <v>52</v>
      </c>
      <c r="M94" s="137"/>
      <c r="N94" s="137" t="s">
        <v>83</v>
      </c>
      <c r="O94" s="137"/>
      <c r="P94" s="137"/>
      <c r="Q94" s="137"/>
      <c r="R94" s="137"/>
      <c r="S94" s="137"/>
      <c r="T94" s="137"/>
      <c r="U94" s="137"/>
      <c r="V94" s="137"/>
    </row>
    <row r="95" spans="1:22" ht="18.45" customHeight="1" x14ac:dyDescent="0.25">
      <c r="A95" s="130" t="s">
        <v>233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</row>
    <row r="96" spans="1:22" ht="79.8" x14ac:dyDescent="0.25">
      <c r="A96" s="132">
        <v>37</v>
      </c>
      <c r="B96" s="133">
        <v>37</v>
      </c>
      <c r="C96" s="134" t="s">
        <v>234</v>
      </c>
      <c r="D96" s="135" t="s">
        <v>235</v>
      </c>
      <c r="E96" s="136">
        <v>12172.3</v>
      </c>
      <c r="F96" s="137" t="s">
        <v>236</v>
      </c>
      <c r="G96" s="136" t="s">
        <v>237</v>
      </c>
      <c r="H96" s="136" t="s">
        <v>238</v>
      </c>
      <c r="I96" s="136" t="s">
        <v>239</v>
      </c>
      <c r="J96" s="136"/>
      <c r="K96" s="136" t="s">
        <v>240</v>
      </c>
      <c r="L96" s="137" t="s">
        <v>241</v>
      </c>
      <c r="M96" s="137"/>
      <c r="N96" s="137" t="s">
        <v>83</v>
      </c>
      <c r="O96" s="137"/>
      <c r="P96" s="137"/>
      <c r="Q96" s="137"/>
      <c r="R96" s="137"/>
      <c r="S96" s="137"/>
      <c r="T96" s="137"/>
      <c r="U96" s="137"/>
      <c r="V96" s="137">
        <v>1</v>
      </c>
    </row>
    <row r="97" spans="1:22" ht="34.200000000000003" x14ac:dyDescent="0.25">
      <c r="A97" s="138">
        <v>38</v>
      </c>
      <c r="B97" s="139">
        <v>38</v>
      </c>
      <c r="C97" s="140" t="s">
        <v>242</v>
      </c>
      <c r="D97" s="141" t="s">
        <v>165</v>
      </c>
      <c r="E97" s="142">
        <v>18.09</v>
      </c>
      <c r="F97" s="143" t="s">
        <v>243</v>
      </c>
      <c r="G97" s="142"/>
      <c r="H97" s="142">
        <v>18</v>
      </c>
      <c r="I97" s="142" t="s">
        <v>244</v>
      </c>
      <c r="J97" s="142"/>
      <c r="K97" s="142">
        <v>50</v>
      </c>
      <c r="L97" s="143" t="s">
        <v>245</v>
      </c>
      <c r="M97" s="143"/>
      <c r="N97" s="143" t="s">
        <v>98</v>
      </c>
      <c r="O97" s="143"/>
      <c r="P97" s="143"/>
      <c r="Q97" s="143"/>
      <c r="R97" s="143"/>
      <c r="S97" s="143"/>
      <c r="T97" s="143"/>
      <c r="U97" s="143"/>
      <c r="V97" s="143"/>
    </row>
    <row r="98" spans="1:22" ht="19.350000000000001" customHeight="1" x14ac:dyDescent="0.25">
      <c r="A98" s="128" t="s">
        <v>246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</row>
    <row r="99" spans="1:22" ht="18.45" customHeight="1" x14ac:dyDescent="0.25">
      <c r="A99" s="130" t="s">
        <v>233</v>
      </c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</row>
    <row r="100" spans="1:22" ht="68.400000000000006" x14ac:dyDescent="0.25">
      <c r="A100" s="132">
        <v>39</v>
      </c>
      <c r="B100" s="133">
        <v>39</v>
      </c>
      <c r="C100" s="134" t="s">
        <v>207</v>
      </c>
      <c r="D100" s="135" t="s">
        <v>208</v>
      </c>
      <c r="E100" s="136">
        <v>3.95</v>
      </c>
      <c r="F100" s="137">
        <v>3.95</v>
      </c>
      <c r="G100" s="136"/>
      <c r="H100" s="136" t="s">
        <v>209</v>
      </c>
      <c r="I100" s="136">
        <v>10</v>
      </c>
      <c r="J100" s="136"/>
      <c r="K100" s="136" t="s">
        <v>210</v>
      </c>
      <c r="L100" s="137">
        <v>109</v>
      </c>
      <c r="M100" s="137"/>
      <c r="N100" s="137" t="s">
        <v>83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91.2" x14ac:dyDescent="0.25">
      <c r="A101" s="132">
        <v>40</v>
      </c>
      <c r="B101" s="133">
        <v>40</v>
      </c>
      <c r="C101" s="134" t="s">
        <v>247</v>
      </c>
      <c r="D101" s="135" t="s">
        <v>235</v>
      </c>
      <c r="E101" s="136">
        <v>3143.39</v>
      </c>
      <c r="F101" s="137" t="s">
        <v>248</v>
      </c>
      <c r="G101" s="136" t="s">
        <v>237</v>
      </c>
      <c r="H101" s="136" t="s">
        <v>249</v>
      </c>
      <c r="I101" s="136">
        <v>6</v>
      </c>
      <c r="J101" s="136"/>
      <c r="K101" s="136" t="s">
        <v>250</v>
      </c>
      <c r="L101" s="137" t="s">
        <v>251</v>
      </c>
      <c r="M101" s="137"/>
      <c r="N101" s="137" t="s">
        <v>83</v>
      </c>
      <c r="O101" s="137"/>
      <c r="P101" s="137"/>
      <c r="Q101" s="137"/>
      <c r="R101" s="137"/>
      <c r="S101" s="137"/>
      <c r="T101" s="137"/>
      <c r="U101" s="137"/>
      <c r="V101" s="137">
        <v>1</v>
      </c>
    </row>
    <row r="102" spans="1:22" ht="34.200000000000003" x14ac:dyDescent="0.25">
      <c r="A102" s="132">
        <v>41</v>
      </c>
      <c r="B102" s="133">
        <v>41</v>
      </c>
      <c r="C102" s="134" t="s">
        <v>242</v>
      </c>
      <c r="D102" s="135" t="s">
        <v>165</v>
      </c>
      <c r="E102" s="136">
        <v>18.09</v>
      </c>
      <c r="F102" s="137" t="s">
        <v>243</v>
      </c>
      <c r="G102" s="136"/>
      <c r="H102" s="136">
        <v>18</v>
      </c>
      <c r="I102" s="136" t="s">
        <v>244</v>
      </c>
      <c r="J102" s="136"/>
      <c r="K102" s="136">
        <v>50</v>
      </c>
      <c r="L102" s="137" t="s">
        <v>245</v>
      </c>
      <c r="M102" s="137"/>
      <c r="N102" s="137" t="s">
        <v>98</v>
      </c>
      <c r="O102" s="137"/>
      <c r="P102" s="137"/>
      <c r="Q102" s="137"/>
      <c r="R102" s="137"/>
      <c r="S102" s="137"/>
      <c r="T102" s="137"/>
      <c r="U102" s="137"/>
      <c r="V102" s="137"/>
    </row>
    <row r="103" spans="1:22" ht="18.45" customHeight="1" x14ac:dyDescent="0.25">
      <c r="A103" s="130" t="s">
        <v>252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68.400000000000006" x14ac:dyDescent="0.25">
      <c r="A104" s="132">
        <v>42</v>
      </c>
      <c r="B104" s="133">
        <v>42</v>
      </c>
      <c r="C104" s="134" t="s">
        <v>207</v>
      </c>
      <c r="D104" s="135" t="s">
        <v>208</v>
      </c>
      <c r="E104" s="136">
        <v>3.95</v>
      </c>
      <c r="F104" s="137">
        <v>3.95</v>
      </c>
      <c r="G104" s="136"/>
      <c r="H104" s="136" t="s">
        <v>209</v>
      </c>
      <c r="I104" s="136">
        <v>10</v>
      </c>
      <c r="J104" s="136"/>
      <c r="K104" s="136" t="s">
        <v>210</v>
      </c>
      <c r="L104" s="137">
        <v>109</v>
      </c>
      <c r="M104" s="137"/>
      <c r="N104" s="137" t="s">
        <v>83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57" x14ac:dyDescent="0.25">
      <c r="A105" s="132">
        <v>43</v>
      </c>
      <c r="B105" s="133">
        <v>43</v>
      </c>
      <c r="C105" s="134" t="s">
        <v>253</v>
      </c>
      <c r="D105" s="135" t="s">
        <v>181</v>
      </c>
      <c r="E105" s="136">
        <v>10246.719999999999</v>
      </c>
      <c r="F105" s="137" t="s">
        <v>254</v>
      </c>
      <c r="G105" s="136" t="s">
        <v>255</v>
      </c>
      <c r="H105" s="136" t="s">
        <v>256</v>
      </c>
      <c r="I105" s="136" t="s">
        <v>257</v>
      </c>
      <c r="J105" s="136"/>
      <c r="K105" s="136" t="s">
        <v>258</v>
      </c>
      <c r="L105" s="137" t="s">
        <v>259</v>
      </c>
      <c r="M105" s="137"/>
      <c r="N105" s="137" t="s">
        <v>83</v>
      </c>
      <c r="O105" s="137"/>
      <c r="P105" s="137"/>
      <c r="Q105" s="137"/>
      <c r="R105" s="137"/>
      <c r="S105" s="137"/>
      <c r="T105" s="137"/>
      <c r="U105" s="137"/>
      <c r="V105" s="137">
        <v>2</v>
      </c>
    </row>
    <row r="106" spans="1:22" ht="18.45" customHeight="1" x14ac:dyDescent="0.25">
      <c r="A106" s="130" t="s">
        <v>260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</row>
    <row r="107" spans="1:22" ht="68.400000000000006" x14ac:dyDescent="0.25">
      <c r="A107" s="132">
        <v>44</v>
      </c>
      <c r="B107" s="133">
        <v>44</v>
      </c>
      <c r="C107" s="134" t="s">
        <v>207</v>
      </c>
      <c r="D107" s="135" t="s">
        <v>208</v>
      </c>
      <c r="E107" s="136">
        <v>3.95</v>
      </c>
      <c r="F107" s="137">
        <v>3.95</v>
      </c>
      <c r="G107" s="136"/>
      <c r="H107" s="136" t="s">
        <v>209</v>
      </c>
      <c r="I107" s="136">
        <v>10</v>
      </c>
      <c r="J107" s="136"/>
      <c r="K107" s="136" t="s">
        <v>210</v>
      </c>
      <c r="L107" s="137">
        <v>109</v>
      </c>
      <c r="M107" s="137"/>
      <c r="N107" s="137" t="s">
        <v>83</v>
      </c>
      <c r="O107" s="137"/>
      <c r="P107" s="137"/>
      <c r="Q107" s="137"/>
      <c r="R107" s="137"/>
      <c r="S107" s="137"/>
      <c r="T107" s="137"/>
      <c r="U107" s="137"/>
      <c r="V107" s="137"/>
    </row>
    <row r="108" spans="1:22" ht="79.8" x14ac:dyDescent="0.25">
      <c r="A108" s="132">
        <v>45</v>
      </c>
      <c r="B108" s="133">
        <v>45</v>
      </c>
      <c r="C108" s="134" t="s">
        <v>261</v>
      </c>
      <c r="D108" s="135" t="s">
        <v>219</v>
      </c>
      <c r="E108" s="136">
        <v>3591.9</v>
      </c>
      <c r="F108" s="137" t="s">
        <v>262</v>
      </c>
      <c r="G108" s="136" t="s">
        <v>263</v>
      </c>
      <c r="H108" s="136" t="s">
        <v>264</v>
      </c>
      <c r="I108" s="136" t="s">
        <v>265</v>
      </c>
      <c r="J108" s="136">
        <v>1</v>
      </c>
      <c r="K108" s="136" t="s">
        <v>266</v>
      </c>
      <c r="L108" s="137" t="s">
        <v>267</v>
      </c>
      <c r="M108" s="137"/>
      <c r="N108" s="137" t="s">
        <v>83</v>
      </c>
      <c r="O108" s="137"/>
      <c r="P108" s="137"/>
      <c r="Q108" s="137"/>
      <c r="R108" s="137"/>
      <c r="S108" s="137"/>
      <c r="T108" s="137"/>
      <c r="U108" s="137"/>
      <c r="V108" s="137" t="s">
        <v>80</v>
      </c>
    </row>
    <row r="109" spans="1:22" ht="91.2" x14ac:dyDescent="0.25">
      <c r="A109" s="132">
        <v>46</v>
      </c>
      <c r="B109" s="133">
        <v>46</v>
      </c>
      <c r="C109" s="134" t="s">
        <v>268</v>
      </c>
      <c r="D109" s="135" t="s">
        <v>118</v>
      </c>
      <c r="E109" s="136">
        <v>1557.53</v>
      </c>
      <c r="F109" s="137" t="s">
        <v>269</v>
      </c>
      <c r="G109" s="136" t="s">
        <v>270</v>
      </c>
      <c r="H109" s="136" t="s">
        <v>271</v>
      </c>
      <c r="I109" s="136" t="s">
        <v>272</v>
      </c>
      <c r="J109" s="136">
        <v>5</v>
      </c>
      <c r="K109" s="136" t="s">
        <v>273</v>
      </c>
      <c r="L109" s="137" t="s">
        <v>274</v>
      </c>
      <c r="M109" s="137"/>
      <c r="N109" s="137" t="s">
        <v>83</v>
      </c>
      <c r="O109" s="137"/>
      <c r="P109" s="137"/>
      <c r="Q109" s="137"/>
      <c r="R109" s="137"/>
      <c r="S109" s="137"/>
      <c r="T109" s="137"/>
      <c r="U109" s="137"/>
      <c r="V109" s="137" t="s">
        <v>275</v>
      </c>
    </row>
    <row r="110" spans="1:22" ht="79.8" x14ac:dyDescent="0.25">
      <c r="A110" s="132">
        <v>47</v>
      </c>
      <c r="B110" s="133">
        <v>47</v>
      </c>
      <c r="C110" s="134" t="s">
        <v>276</v>
      </c>
      <c r="D110" s="135" t="s">
        <v>277</v>
      </c>
      <c r="E110" s="136">
        <v>28.4</v>
      </c>
      <c r="F110" s="137" t="s">
        <v>278</v>
      </c>
      <c r="G110" s="136"/>
      <c r="H110" s="136">
        <v>91</v>
      </c>
      <c r="I110" s="136" t="s">
        <v>279</v>
      </c>
      <c r="J110" s="136"/>
      <c r="K110" s="136">
        <v>302</v>
      </c>
      <c r="L110" s="137" t="s">
        <v>280</v>
      </c>
      <c r="M110" s="137"/>
      <c r="N110" s="137" t="s">
        <v>98</v>
      </c>
      <c r="O110" s="137"/>
      <c r="P110" s="137"/>
      <c r="Q110" s="137"/>
      <c r="R110" s="137"/>
      <c r="S110" s="137"/>
      <c r="T110" s="137"/>
      <c r="U110" s="137"/>
      <c r="V110" s="137"/>
    </row>
    <row r="111" spans="1:22" ht="18.45" customHeight="1" x14ac:dyDescent="0.25">
      <c r="A111" s="130" t="s">
        <v>281</v>
      </c>
      <c r="B111" s="131"/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</row>
    <row r="112" spans="1:22" ht="102.6" x14ac:dyDescent="0.25">
      <c r="A112" s="132">
        <v>48</v>
      </c>
      <c r="B112" s="133">
        <v>48</v>
      </c>
      <c r="C112" s="134" t="s">
        <v>152</v>
      </c>
      <c r="D112" s="135" t="s">
        <v>282</v>
      </c>
      <c r="E112" s="136">
        <v>5229.34</v>
      </c>
      <c r="F112" s="137" t="s">
        <v>154</v>
      </c>
      <c r="G112" s="136">
        <v>76.17</v>
      </c>
      <c r="H112" s="136" t="s">
        <v>283</v>
      </c>
      <c r="I112" s="136" t="s">
        <v>284</v>
      </c>
      <c r="J112" s="136">
        <v>3</v>
      </c>
      <c r="K112" s="136" t="s">
        <v>285</v>
      </c>
      <c r="L112" s="137" t="s">
        <v>286</v>
      </c>
      <c r="M112" s="137"/>
      <c r="N112" s="137" t="s">
        <v>83</v>
      </c>
      <c r="O112" s="137"/>
      <c r="P112" s="137"/>
      <c r="Q112" s="137"/>
      <c r="R112" s="137"/>
      <c r="S112" s="137"/>
      <c r="T112" s="137"/>
      <c r="U112" s="137"/>
      <c r="V112" s="137">
        <v>16</v>
      </c>
    </row>
    <row r="113" spans="1:22" ht="79.8" x14ac:dyDescent="0.25">
      <c r="A113" s="132">
        <v>49</v>
      </c>
      <c r="B113" s="133">
        <v>49</v>
      </c>
      <c r="C113" s="134" t="s">
        <v>287</v>
      </c>
      <c r="D113" s="135" t="s">
        <v>288</v>
      </c>
      <c r="E113" s="136">
        <v>2435.67</v>
      </c>
      <c r="F113" s="137" t="s">
        <v>289</v>
      </c>
      <c r="G113" s="136" t="s">
        <v>88</v>
      </c>
      <c r="H113" s="136" t="s">
        <v>290</v>
      </c>
      <c r="I113" s="136" t="s">
        <v>291</v>
      </c>
      <c r="J113" s="136"/>
      <c r="K113" s="136" t="s">
        <v>292</v>
      </c>
      <c r="L113" s="137" t="s">
        <v>293</v>
      </c>
      <c r="M113" s="137"/>
      <c r="N113" s="137" t="s">
        <v>83</v>
      </c>
      <c r="O113" s="137"/>
      <c r="P113" s="137"/>
      <c r="Q113" s="137"/>
      <c r="R113" s="137"/>
      <c r="S113" s="137"/>
      <c r="T113" s="137"/>
      <c r="U113" s="137"/>
      <c r="V113" s="137">
        <v>2</v>
      </c>
    </row>
    <row r="114" spans="1:22" ht="57" x14ac:dyDescent="0.25">
      <c r="A114" s="132">
        <v>50</v>
      </c>
      <c r="B114" s="133">
        <v>50</v>
      </c>
      <c r="C114" s="134" t="s">
        <v>159</v>
      </c>
      <c r="D114" s="135" t="s">
        <v>160</v>
      </c>
      <c r="E114" s="136">
        <v>12.46</v>
      </c>
      <c r="F114" s="137" t="s">
        <v>161</v>
      </c>
      <c r="G114" s="136"/>
      <c r="H114" s="136">
        <v>25</v>
      </c>
      <c r="I114" s="136" t="s">
        <v>162</v>
      </c>
      <c r="J114" s="136"/>
      <c r="K114" s="136">
        <v>58</v>
      </c>
      <c r="L114" s="137" t="s">
        <v>163</v>
      </c>
      <c r="M114" s="137"/>
      <c r="N114" s="137" t="s">
        <v>98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45.6" x14ac:dyDescent="0.25">
      <c r="A115" s="132">
        <v>51</v>
      </c>
      <c r="B115" s="133">
        <v>51</v>
      </c>
      <c r="C115" s="134" t="s">
        <v>294</v>
      </c>
      <c r="D115" s="135" t="s">
        <v>160</v>
      </c>
      <c r="E115" s="136">
        <v>0.95</v>
      </c>
      <c r="F115" s="137" t="s">
        <v>295</v>
      </c>
      <c r="G115" s="136"/>
      <c r="H115" s="136">
        <v>2</v>
      </c>
      <c r="I115" s="136" t="s">
        <v>167</v>
      </c>
      <c r="J115" s="136"/>
      <c r="K115" s="136">
        <v>8</v>
      </c>
      <c r="L115" s="137" t="s">
        <v>150</v>
      </c>
      <c r="M115" s="137"/>
      <c r="N115" s="137" t="s">
        <v>98</v>
      </c>
      <c r="O115" s="137"/>
      <c r="P115" s="137"/>
      <c r="Q115" s="137"/>
      <c r="R115" s="137"/>
      <c r="S115" s="137"/>
      <c r="T115" s="137"/>
      <c r="U115" s="137"/>
      <c r="V115" s="137"/>
    </row>
    <row r="116" spans="1:22" ht="45.6" x14ac:dyDescent="0.25">
      <c r="A116" s="132">
        <v>52</v>
      </c>
      <c r="B116" s="133">
        <v>52</v>
      </c>
      <c r="C116" s="134" t="s">
        <v>164</v>
      </c>
      <c r="D116" s="135" t="s">
        <v>160</v>
      </c>
      <c r="E116" s="136">
        <v>2.4500000000000002</v>
      </c>
      <c r="F116" s="137" t="s">
        <v>166</v>
      </c>
      <c r="G116" s="136"/>
      <c r="H116" s="136">
        <v>5</v>
      </c>
      <c r="I116" s="136" t="s">
        <v>96</v>
      </c>
      <c r="J116" s="136"/>
      <c r="K116" s="136">
        <v>12</v>
      </c>
      <c r="L116" s="137" t="s">
        <v>224</v>
      </c>
      <c r="M116" s="137"/>
      <c r="N116" s="137" t="s">
        <v>98</v>
      </c>
      <c r="O116" s="137"/>
      <c r="P116" s="137"/>
      <c r="Q116" s="137"/>
      <c r="R116" s="137"/>
      <c r="S116" s="137"/>
      <c r="T116" s="137"/>
      <c r="U116" s="137"/>
      <c r="V116" s="137"/>
    </row>
    <row r="117" spans="1:22" ht="68.400000000000006" x14ac:dyDescent="0.25">
      <c r="A117" s="132">
        <v>53</v>
      </c>
      <c r="B117" s="133">
        <v>53</v>
      </c>
      <c r="C117" s="134" t="s">
        <v>296</v>
      </c>
      <c r="D117" s="135" t="s">
        <v>219</v>
      </c>
      <c r="E117" s="136">
        <v>2250.2399999999998</v>
      </c>
      <c r="F117" s="137" t="s">
        <v>297</v>
      </c>
      <c r="G117" s="136" t="s">
        <v>298</v>
      </c>
      <c r="H117" s="136" t="s">
        <v>299</v>
      </c>
      <c r="I117" s="136" t="s">
        <v>300</v>
      </c>
      <c r="J117" s="136"/>
      <c r="K117" s="136" t="s">
        <v>301</v>
      </c>
      <c r="L117" s="137" t="s">
        <v>302</v>
      </c>
      <c r="M117" s="137"/>
      <c r="N117" s="137" t="s">
        <v>83</v>
      </c>
      <c r="O117" s="137"/>
      <c r="P117" s="137"/>
      <c r="Q117" s="137"/>
      <c r="R117" s="137"/>
      <c r="S117" s="137"/>
      <c r="T117" s="137"/>
      <c r="U117" s="137"/>
      <c r="V117" s="137"/>
    </row>
    <row r="118" spans="1:22" ht="18.45" customHeight="1" x14ac:dyDescent="0.25">
      <c r="A118" s="130" t="s">
        <v>303</v>
      </c>
      <c r="B118" s="131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</row>
    <row r="119" spans="1:22" ht="57" x14ac:dyDescent="0.25">
      <c r="A119" s="132">
        <v>54</v>
      </c>
      <c r="B119" s="133">
        <v>54</v>
      </c>
      <c r="C119" s="134" t="s">
        <v>213</v>
      </c>
      <c r="D119" s="135" t="s">
        <v>304</v>
      </c>
      <c r="E119" s="136">
        <v>15810.14</v>
      </c>
      <c r="F119" s="137" t="s">
        <v>107</v>
      </c>
      <c r="G119" s="136">
        <v>195.41</v>
      </c>
      <c r="H119" s="136">
        <v>6</v>
      </c>
      <c r="I119" s="136" t="s">
        <v>168</v>
      </c>
      <c r="J119" s="136"/>
      <c r="K119" s="136" t="s">
        <v>305</v>
      </c>
      <c r="L119" s="137" t="s">
        <v>306</v>
      </c>
      <c r="M119" s="137"/>
      <c r="N119" s="137" t="s">
        <v>83</v>
      </c>
      <c r="O119" s="137"/>
      <c r="P119" s="137"/>
      <c r="Q119" s="137"/>
      <c r="R119" s="137"/>
      <c r="S119" s="137"/>
      <c r="T119" s="137"/>
      <c r="U119" s="137"/>
      <c r="V119" s="137"/>
    </row>
    <row r="120" spans="1:22" ht="34.200000000000003" x14ac:dyDescent="0.25">
      <c r="A120" s="132">
        <v>55</v>
      </c>
      <c r="B120" s="133">
        <v>55</v>
      </c>
      <c r="C120" s="134" t="s">
        <v>112</v>
      </c>
      <c r="D120" s="135" t="s">
        <v>307</v>
      </c>
      <c r="E120" s="136">
        <v>26.3</v>
      </c>
      <c r="F120" s="137" t="s">
        <v>114</v>
      </c>
      <c r="G120" s="136"/>
      <c r="H120" s="136">
        <v>5</v>
      </c>
      <c r="I120" s="136" t="s">
        <v>96</v>
      </c>
      <c r="J120" s="136"/>
      <c r="K120" s="136">
        <v>24</v>
      </c>
      <c r="L120" s="137" t="s">
        <v>308</v>
      </c>
      <c r="M120" s="137"/>
      <c r="N120" s="137" t="s">
        <v>98</v>
      </c>
      <c r="O120" s="137"/>
      <c r="P120" s="137"/>
      <c r="Q120" s="137"/>
      <c r="R120" s="137"/>
      <c r="S120" s="137"/>
      <c r="T120" s="137"/>
      <c r="U120" s="137"/>
      <c r="V120" s="137"/>
    </row>
    <row r="121" spans="1:22" ht="18.45" customHeight="1" x14ac:dyDescent="0.25">
      <c r="A121" s="130" t="s">
        <v>309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</row>
    <row r="122" spans="1:22" ht="57" x14ac:dyDescent="0.25">
      <c r="A122" s="132">
        <v>56</v>
      </c>
      <c r="B122" s="133">
        <v>56</v>
      </c>
      <c r="C122" s="134" t="s">
        <v>117</v>
      </c>
      <c r="D122" s="135" t="s">
        <v>118</v>
      </c>
      <c r="E122" s="136">
        <v>508.07</v>
      </c>
      <c r="F122" s="137" t="s">
        <v>119</v>
      </c>
      <c r="G122" s="136">
        <v>1.03</v>
      </c>
      <c r="H122" s="136" t="s">
        <v>120</v>
      </c>
      <c r="I122" s="136" t="s">
        <v>121</v>
      </c>
      <c r="J122" s="136"/>
      <c r="K122" s="136" t="s">
        <v>122</v>
      </c>
      <c r="L122" s="137" t="s">
        <v>123</v>
      </c>
      <c r="M122" s="137"/>
      <c r="N122" s="137" t="s">
        <v>83</v>
      </c>
      <c r="O122" s="137"/>
      <c r="P122" s="137"/>
      <c r="Q122" s="137"/>
      <c r="R122" s="137"/>
      <c r="S122" s="137"/>
      <c r="T122" s="137"/>
      <c r="U122" s="137"/>
      <c r="V122" s="137"/>
    </row>
    <row r="123" spans="1:22" ht="18.45" customHeight="1" x14ac:dyDescent="0.25">
      <c r="A123" s="130" t="s">
        <v>303</v>
      </c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</row>
    <row r="124" spans="1:22" ht="79.8" x14ac:dyDescent="0.25">
      <c r="A124" s="132">
        <v>57</v>
      </c>
      <c r="B124" s="133">
        <v>57</v>
      </c>
      <c r="C124" s="134" t="s">
        <v>310</v>
      </c>
      <c r="D124" s="135" t="s">
        <v>311</v>
      </c>
      <c r="E124" s="136">
        <v>5013.63</v>
      </c>
      <c r="F124" s="137" t="s">
        <v>312</v>
      </c>
      <c r="G124" s="136" t="s">
        <v>270</v>
      </c>
      <c r="H124" s="136" t="s">
        <v>313</v>
      </c>
      <c r="I124" s="136" t="s">
        <v>314</v>
      </c>
      <c r="J124" s="136">
        <v>6</v>
      </c>
      <c r="K124" s="136" t="s">
        <v>315</v>
      </c>
      <c r="L124" s="137" t="s">
        <v>316</v>
      </c>
      <c r="M124" s="137"/>
      <c r="N124" s="137" t="s">
        <v>83</v>
      </c>
      <c r="O124" s="137"/>
      <c r="P124" s="137"/>
      <c r="Q124" s="137"/>
      <c r="R124" s="137"/>
      <c r="S124" s="137"/>
      <c r="T124" s="137"/>
      <c r="U124" s="137"/>
      <c r="V124" s="137" t="s">
        <v>317</v>
      </c>
    </row>
    <row r="125" spans="1:22" ht="68.400000000000006" x14ac:dyDescent="0.25">
      <c r="A125" s="138">
        <v>58</v>
      </c>
      <c r="B125" s="139">
        <v>58</v>
      </c>
      <c r="C125" s="140" t="s">
        <v>318</v>
      </c>
      <c r="D125" s="141" t="s">
        <v>282</v>
      </c>
      <c r="E125" s="142">
        <v>2811.41</v>
      </c>
      <c r="F125" s="143" t="s">
        <v>319</v>
      </c>
      <c r="G125" s="142" t="s">
        <v>320</v>
      </c>
      <c r="H125" s="142" t="s">
        <v>321</v>
      </c>
      <c r="I125" s="142" t="s">
        <v>322</v>
      </c>
      <c r="J125" s="142"/>
      <c r="K125" s="142" t="s">
        <v>323</v>
      </c>
      <c r="L125" s="143" t="s">
        <v>324</v>
      </c>
      <c r="M125" s="143"/>
      <c r="N125" s="143" t="s">
        <v>83</v>
      </c>
      <c r="O125" s="143"/>
      <c r="P125" s="143"/>
      <c r="Q125" s="143"/>
      <c r="R125" s="143"/>
      <c r="S125" s="143"/>
      <c r="T125" s="143"/>
      <c r="U125" s="143"/>
      <c r="V125" s="143"/>
    </row>
    <row r="126" spans="1:22" ht="19.350000000000001" customHeight="1" x14ac:dyDescent="0.25">
      <c r="A126" s="128" t="s">
        <v>325</v>
      </c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</row>
    <row r="127" spans="1:22" ht="18.45" customHeight="1" x14ac:dyDescent="0.25">
      <c r="A127" s="130" t="s">
        <v>169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68.400000000000006" x14ac:dyDescent="0.25">
      <c r="A128" s="132">
        <v>59</v>
      </c>
      <c r="B128" s="133">
        <v>59</v>
      </c>
      <c r="C128" s="134" t="s">
        <v>296</v>
      </c>
      <c r="D128" s="135" t="s">
        <v>181</v>
      </c>
      <c r="E128" s="136">
        <v>2250.2399999999998</v>
      </c>
      <c r="F128" s="137" t="s">
        <v>297</v>
      </c>
      <c r="G128" s="136" t="s">
        <v>298</v>
      </c>
      <c r="H128" s="136" t="s">
        <v>326</v>
      </c>
      <c r="I128" s="136" t="s">
        <v>327</v>
      </c>
      <c r="J128" s="136"/>
      <c r="K128" s="136" t="s">
        <v>328</v>
      </c>
      <c r="L128" s="137" t="s">
        <v>329</v>
      </c>
      <c r="M128" s="137"/>
      <c r="N128" s="137" t="s">
        <v>83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79.8" x14ac:dyDescent="0.25">
      <c r="A129" s="132">
        <v>60</v>
      </c>
      <c r="B129" s="133">
        <v>60</v>
      </c>
      <c r="C129" s="134" t="s">
        <v>287</v>
      </c>
      <c r="D129" s="135" t="s">
        <v>219</v>
      </c>
      <c r="E129" s="136">
        <v>2435.67</v>
      </c>
      <c r="F129" s="137" t="s">
        <v>289</v>
      </c>
      <c r="G129" s="136" t="s">
        <v>88</v>
      </c>
      <c r="H129" s="136" t="s">
        <v>330</v>
      </c>
      <c r="I129" s="136" t="s">
        <v>331</v>
      </c>
      <c r="J129" s="136">
        <v>1</v>
      </c>
      <c r="K129" s="136" t="s">
        <v>332</v>
      </c>
      <c r="L129" s="137" t="s">
        <v>333</v>
      </c>
      <c r="M129" s="137"/>
      <c r="N129" s="137" t="s">
        <v>83</v>
      </c>
      <c r="O129" s="137"/>
      <c r="P129" s="137"/>
      <c r="Q129" s="137"/>
      <c r="R129" s="137"/>
      <c r="S129" s="137"/>
      <c r="T129" s="137"/>
      <c r="U129" s="137"/>
      <c r="V129" s="137">
        <v>6</v>
      </c>
    </row>
    <row r="130" spans="1:22" ht="57" x14ac:dyDescent="0.25">
      <c r="A130" s="132">
        <v>61</v>
      </c>
      <c r="B130" s="133">
        <v>61</v>
      </c>
      <c r="C130" s="134" t="s">
        <v>225</v>
      </c>
      <c r="D130" s="135" t="s">
        <v>334</v>
      </c>
      <c r="E130" s="136">
        <v>50.3</v>
      </c>
      <c r="F130" s="137" t="s">
        <v>226</v>
      </c>
      <c r="G130" s="136"/>
      <c r="H130" s="136">
        <v>5</v>
      </c>
      <c r="I130" s="136" t="s">
        <v>96</v>
      </c>
      <c r="J130" s="136"/>
      <c r="K130" s="136">
        <v>13</v>
      </c>
      <c r="L130" s="137" t="s">
        <v>227</v>
      </c>
      <c r="M130" s="137"/>
      <c r="N130" s="137" t="s">
        <v>98</v>
      </c>
      <c r="O130" s="137"/>
      <c r="P130" s="137"/>
      <c r="Q130" s="137"/>
      <c r="R130" s="137"/>
      <c r="S130" s="137"/>
      <c r="T130" s="137"/>
      <c r="U130" s="137"/>
      <c r="V130" s="137"/>
    </row>
    <row r="131" spans="1:22" ht="34.200000000000003" x14ac:dyDescent="0.25">
      <c r="A131" s="132">
        <v>62</v>
      </c>
      <c r="B131" s="133">
        <v>62</v>
      </c>
      <c r="C131" s="134" t="s">
        <v>335</v>
      </c>
      <c r="D131" s="135" t="s">
        <v>336</v>
      </c>
      <c r="E131" s="136">
        <v>77.7</v>
      </c>
      <c r="F131" s="137" t="s">
        <v>337</v>
      </c>
      <c r="G131" s="136"/>
      <c r="H131" s="136">
        <v>16</v>
      </c>
      <c r="I131" s="136" t="s">
        <v>97</v>
      </c>
      <c r="J131" s="136"/>
      <c r="K131" s="136">
        <v>73</v>
      </c>
      <c r="L131" s="137" t="s">
        <v>338</v>
      </c>
      <c r="M131" s="137"/>
      <c r="N131" s="137" t="s">
        <v>98</v>
      </c>
      <c r="O131" s="137"/>
      <c r="P131" s="137"/>
      <c r="Q131" s="137"/>
      <c r="R131" s="137"/>
      <c r="S131" s="137"/>
      <c r="T131" s="137"/>
      <c r="U131" s="137"/>
      <c r="V131" s="137"/>
    </row>
    <row r="132" spans="1:22" ht="18.45" customHeight="1" x14ac:dyDescent="0.25">
      <c r="A132" s="130" t="s">
        <v>339</v>
      </c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</row>
    <row r="133" spans="1:22" ht="68.400000000000006" x14ac:dyDescent="0.25">
      <c r="A133" s="132">
        <v>63</v>
      </c>
      <c r="B133" s="133">
        <v>63</v>
      </c>
      <c r="C133" s="134" t="s">
        <v>296</v>
      </c>
      <c r="D133" s="135" t="s">
        <v>219</v>
      </c>
      <c r="E133" s="136">
        <v>2250.2399999999998</v>
      </c>
      <c r="F133" s="137" t="s">
        <v>297</v>
      </c>
      <c r="G133" s="136" t="s">
        <v>298</v>
      </c>
      <c r="H133" s="136" t="s">
        <v>299</v>
      </c>
      <c r="I133" s="136" t="s">
        <v>300</v>
      </c>
      <c r="J133" s="136"/>
      <c r="K133" s="136" t="s">
        <v>301</v>
      </c>
      <c r="L133" s="137" t="s">
        <v>302</v>
      </c>
      <c r="M133" s="137"/>
      <c r="N133" s="137" t="s">
        <v>83</v>
      </c>
      <c r="O133" s="137"/>
      <c r="P133" s="137"/>
      <c r="Q133" s="137"/>
      <c r="R133" s="137"/>
      <c r="S133" s="137"/>
      <c r="T133" s="137"/>
      <c r="U133" s="137"/>
      <c r="V133" s="137"/>
    </row>
    <row r="134" spans="1:22" ht="79.8" x14ac:dyDescent="0.25">
      <c r="A134" s="132">
        <v>64</v>
      </c>
      <c r="B134" s="133">
        <v>64</v>
      </c>
      <c r="C134" s="134" t="s">
        <v>287</v>
      </c>
      <c r="D134" s="135" t="s">
        <v>340</v>
      </c>
      <c r="E134" s="136">
        <v>2435.67</v>
      </c>
      <c r="F134" s="137" t="s">
        <v>289</v>
      </c>
      <c r="G134" s="136" t="s">
        <v>88</v>
      </c>
      <c r="H134" s="136" t="s">
        <v>341</v>
      </c>
      <c r="I134" s="136" t="s">
        <v>342</v>
      </c>
      <c r="J134" s="136"/>
      <c r="K134" s="136" t="s">
        <v>343</v>
      </c>
      <c r="L134" s="137" t="s">
        <v>344</v>
      </c>
      <c r="M134" s="137"/>
      <c r="N134" s="137" t="s">
        <v>83</v>
      </c>
      <c r="O134" s="137"/>
      <c r="P134" s="137"/>
      <c r="Q134" s="137"/>
      <c r="R134" s="137"/>
      <c r="S134" s="137"/>
      <c r="T134" s="137"/>
      <c r="U134" s="137"/>
      <c r="V134" s="137">
        <v>1</v>
      </c>
    </row>
    <row r="135" spans="1:22" ht="57" x14ac:dyDescent="0.25">
      <c r="A135" s="132">
        <v>65</v>
      </c>
      <c r="B135" s="133">
        <v>65</v>
      </c>
      <c r="C135" s="134" t="s">
        <v>225</v>
      </c>
      <c r="D135" s="135" t="s">
        <v>334</v>
      </c>
      <c r="E135" s="136">
        <v>50.3</v>
      </c>
      <c r="F135" s="137" t="s">
        <v>226</v>
      </c>
      <c r="G135" s="136"/>
      <c r="H135" s="136">
        <v>5</v>
      </c>
      <c r="I135" s="136" t="s">
        <v>96</v>
      </c>
      <c r="J135" s="136"/>
      <c r="K135" s="136">
        <v>13</v>
      </c>
      <c r="L135" s="137" t="s">
        <v>227</v>
      </c>
      <c r="M135" s="137"/>
      <c r="N135" s="137" t="s">
        <v>98</v>
      </c>
      <c r="O135" s="137"/>
      <c r="P135" s="137"/>
      <c r="Q135" s="137"/>
      <c r="R135" s="137"/>
      <c r="S135" s="137"/>
      <c r="T135" s="137"/>
      <c r="U135" s="137"/>
      <c r="V135" s="137"/>
    </row>
    <row r="136" spans="1:22" ht="18.45" customHeight="1" x14ac:dyDescent="0.25">
      <c r="A136" s="130" t="s">
        <v>218</v>
      </c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</row>
    <row r="137" spans="1:22" ht="114" x14ac:dyDescent="0.25">
      <c r="A137" s="132">
        <v>66</v>
      </c>
      <c r="B137" s="133">
        <v>66</v>
      </c>
      <c r="C137" s="134" t="s">
        <v>345</v>
      </c>
      <c r="D137" s="135" t="s">
        <v>118</v>
      </c>
      <c r="E137" s="136">
        <v>2406.83</v>
      </c>
      <c r="F137" s="137" t="s">
        <v>346</v>
      </c>
      <c r="G137" s="136">
        <v>76.17</v>
      </c>
      <c r="H137" s="136" t="s">
        <v>347</v>
      </c>
      <c r="I137" s="136" t="s">
        <v>348</v>
      </c>
      <c r="J137" s="136">
        <v>2</v>
      </c>
      <c r="K137" s="136" t="s">
        <v>349</v>
      </c>
      <c r="L137" s="137" t="s">
        <v>350</v>
      </c>
      <c r="M137" s="137"/>
      <c r="N137" s="137" t="s">
        <v>83</v>
      </c>
      <c r="O137" s="137"/>
      <c r="P137" s="137"/>
      <c r="Q137" s="137"/>
      <c r="R137" s="137"/>
      <c r="S137" s="137"/>
      <c r="T137" s="137"/>
      <c r="U137" s="137"/>
      <c r="V137" s="137">
        <v>12</v>
      </c>
    </row>
    <row r="138" spans="1:22" ht="34.200000000000003" x14ac:dyDescent="0.25">
      <c r="A138" s="132">
        <v>67</v>
      </c>
      <c r="B138" s="133">
        <v>67</v>
      </c>
      <c r="C138" s="134" t="s">
        <v>351</v>
      </c>
      <c r="D138" s="135" t="s">
        <v>352</v>
      </c>
      <c r="E138" s="136">
        <v>16.920000000000002</v>
      </c>
      <c r="F138" s="137" t="s">
        <v>353</v>
      </c>
      <c r="G138" s="136"/>
      <c r="H138" s="136">
        <v>51</v>
      </c>
      <c r="I138" s="136" t="s">
        <v>354</v>
      </c>
      <c r="J138" s="136"/>
      <c r="K138" s="136">
        <v>143</v>
      </c>
      <c r="L138" s="137" t="s">
        <v>355</v>
      </c>
      <c r="M138" s="137"/>
      <c r="N138" s="137" t="s">
        <v>98</v>
      </c>
      <c r="O138" s="137"/>
      <c r="P138" s="137"/>
      <c r="Q138" s="137"/>
      <c r="R138" s="137"/>
      <c r="S138" s="137"/>
      <c r="T138" s="137"/>
      <c r="U138" s="137"/>
      <c r="V138" s="137"/>
    </row>
    <row r="139" spans="1:22" ht="57" x14ac:dyDescent="0.25">
      <c r="A139" s="132">
        <v>68</v>
      </c>
      <c r="B139" s="133">
        <v>68</v>
      </c>
      <c r="C139" s="134" t="s">
        <v>159</v>
      </c>
      <c r="D139" s="135" t="s">
        <v>165</v>
      </c>
      <c r="E139" s="136">
        <v>12.46</v>
      </c>
      <c r="F139" s="137" t="s">
        <v>161</v>
      </c>
      <c r="G139" s="136"/>
      <c r="H139" s="136">
        <v>12</v>
      </c>
      <c r="I139" s="136" t="s">
        <v>224</v>
      </c>
      <c r="J139" s="136"/>
      <c r="K139" s="136">
        <v>29</v>
      </c>
      <c r="L139" s="137" t="s">
        <v>356</v>
      </c>
      <c r="M139" s="137"/>
      <c r="N139" s="137" t="s">
        <v>98</v>
      </c>
      <c r="O139" s="137"/>
      <c r="P139" s="137"/>
      <c r="Q139" s="137"/>
      <c r="R139" s="137"/>
      <c r="S139" s="137"/>
      <c r="T139" s="137"/>
      <c r="U139" s="137"/>
      <c r="V139" s="137"/>
    </row>
    <row r="140" spans="1:22" ht="45.6" x14ac:dyDescent="0.25">
      <c r="A140" s="132">
        <v>69</v>
      </c>
      <c r="B140" s="133">
        <v>69</v>
      </c>
      <c r="C140" s="134" t="s">
        <v>164</v>
      </c>
      <c r="D140" s="135" t="s">
        <v>160</v>
      </c>
      <c r="E140" s="136">
        <v>2.4500000000000002</v>
      </c>
      <c r="F140" s="137" t="s">
        <v>166</v>
      </c>
      <c r="G140" s="136"/>
      <c r="H140" s="136">
        <v>5</v>
      </c>
      <c r="I140" s="136" t="s">
        <v>96</v>
      </c>
      <c r="J140" s="136"/>
      <c r="K140" s="136">
        <v>12</v>
      </c>
      <c r="L140" s="137" t="s">
        <v>224</v>
      </c>
      <c r="M140" s="137"/>
      <c r="N140" s="137" t="s">
        <v>98</v>
      </c>
      <c r="O140" s="137"/>
      <c r="P140" s="137"/>
      <c r="Q140" s="137"/>
      <c r="R140" s="137"/>
      <c r="S140" s="137"/>
      <c r="T140" s="137"/>
      <c r="U140" s="137"/>
      <c r="V140" s="137"/>
    </row>
    <row r="141" spans="1:22" ht="57" x14ac:dyDescent="0.25">
      <c r="A141" s="132">
        <v>70</v>
      </c>
      <c r="B141" s="133">
        <v>70</v>
      </c>
      <c r="C141" s="134" t="s">
        <v>225</v>
      </c>
      <c r="D141" s="135" t="s">
        <v>357</v>
      </c>
      <c r="E141" s="136">
        <v>50.3</v>
      </c>
      <c r="F141" s="137" t="s">
        <v>226</v>
      </c>
      <c r="G141" s="136"/>
      <c r="H141" s="136">
        <v>20</v>
      </c>
      <c r="I141" s="136" t="s">
        <v>358</v>
      </c>
      <c r="J141" s="136"/>
      <c r="K141" s="136">
        <v>54</v>
      </c>
      <c r="L141" s="137" t="s">
        <v>359</v>
      </c>
      <c r="M141" s="137"/>
      <c r="N141" s="137" t="s">
        <v>98</v>
      </c>
      <c r="O141" s="137"/>
      <c r="P141" s="137"/>
      <c r="Q141" s="137"/>
      <c r="R141" s="137"/>
      <c r="S141" s="137"/>
      <c r="T141" s="137"/>
      <c r="U141" s="137"/>
      <c r="V141" s="137"/>
    </row>
    <row r="142" spans="1:22" ht="18.45" customHeight="1" x14ac:dyDescent="0.25">
      <c r="A142" s="130" t="s">
        <v>360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</row>
    <row r="143" spans="1:22" ht="57" x14ac:dyDescent="0.25">
      <c r="A143" s="132">
        <v>71</v>
      </c>
      <c r="B143" s="133">
        <v>71</v>
      </c>
      <c r="C143" s="134" t="s">
        <v>361</v>
      </c>
      <c r="D143" s="135" t="s">
        <v>181</v>
      </c>
      <c r="E143" s="136">
        <v>15608.03</v>
      </c>
      <c r="F143" s="137" t="s">
        <v>362</v>
      </c>
      <c r="G143" s="136">
        <v>9.2899999999999991</v>
      </c>
      <c r="H143" s="136" t="s">
        <v>363</v>
      </c>
      <c r="I143" s="136" t="s">
        <v>364</v>
      </c>
      <c r="J143" s="136"/>
      <c r="K143" s="136" t="s">
        <v>365</v>
      </c>
      <c r="L143" s="137" t="s">
        <v>366</v>
      </c>
      <c r="M143" s="137"/>
      <c r="N143" s="137" t="s">
        <v>83</v>
      </c>
      <c r="O143" s="137"/>
      <c r="P143" s="137"/>
      <c r="Q143" s="137"/>
      <c r="R143" s="137"/>
      <c r="S143" s="137"/>
      <c r="T143" s="137"/>
      <c r="U143" s="137"/>
      <c r="V143" s="137">
        <v>1</v>
      </c>
    </row>
    <row r="144" spans="1:22" ht="18.45" customHeight="1" x14ac:dyDescent="0.25">
      <c r="A144" s="130" t="s">
        <v>367</v>
      </c>
      <c r="B144" s="131"/>
      <c r="C144" s="131"/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</row>
    <row r="145" spans="1:22" ht="57" x14ac:dyDescent="0.25">
      <c r="A145" s="132">
        <v>72</v>
      </c>
      <c r="B145" s="133">
        <v>72</v>
      </c>
      <c r="C145" s="134" t="s">
        <v>117</v>
      </c>
      <c r="D145" s="135" t="s">
        <v>368</v>
      </c>
      <c r="E145" s="136">
        <v>508.07</v>
      </c>
      <c r="F145" s="137" t="s">
        <v>119</v>
      </c>
      <c r="G145" s="136">
        <v>1.03</v>
      </c>
      <c r="H145" s="136" t="s">
        <v>369</v>
      </c>
      <c r="I145" s="136" t="s">
        <v>370</v>
      </c>
      <c r="J145" s="136"/>
      <c r="K145" s="136" t="s">
        <v>371</v>
      </c>
      <c r="L145" s="137" t="s">
        <v>372</v>
      </c>
      <c r="M145" s="137"/>
      <c r="N145" s="137" t="s">
        <v>83</v>
      </c>
      <c r="O145" s="137"/>
      <c r="P145" s="137"/>
      <c r="Q145" s="137"/>
      <c r="R145" s="137"/>
      <c r="S145" s="137"/>
      <c r="T145" s="137"/>
      <c r="U145" s="137"/>
      <c r="V145" s="137"/>
    </row>
    <row r="146" spans="1:22" ht="18.45" customHeight="1" x14ac:dyDescent="0.25">
      <c r="A146" s="130" t="s">
        <v>373</v>
      </c>
      <c r="B146" s="131"/>
      <c r="C146" s="131"/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</row>
    <row r="147" spans="1:22" ht="114" x14ac:dyDescent="0.25">
      <c r="A147" s="132">
        <v>73</v>
      </c>
      <c r="B147" s="133">
        <v>73</v>
      </c>
      <c r="C147" s="134" t="s">
        <v>345</v>
      </c>
      <c r="D147" s="135" t="s">
        <v>282</v>
      </c>
      <c r="E147" s="136">
        <v>2406.83</v>
      </c>
      <c r="F147" s="137" t="s">
        <v>346</v>
      </c>
      <c r="G147" s="136">
        <v>76.17</v>
      </c>
      <c r="H147" s="136" t="s">
        <v>374</v>
      </c>
      <c r="I147" s="136" t="s">
        <v>375</v>
      </c>
      <c r="J147" s="136">
        <v>3</v>
      </c>
      <c r="K147" s="136" t="s">
        <v>376</v>
      </c>
      <c r="L147" s="137" t="s">
        <v>377</v>
      </c>
      <c r="M147" s="137"/>
      <c r="N147" s="137" t="s">
        <v>83</v>
      </c>
      <c r="O147" s="137"/>
      <c r="P147" s="137"/>
      <c r="Q147" s="137"/>
      <c r="R147" s="137"/>
      <c r="S147" s="137"/>
      <c r="T147" s="137"/>
      <c r="U147" s="137"/>
      <c r="V147" s="137">
        <v>16</v>
      </c>
    </row>
    <row r="148" spans="1:22" ht="34.200000000000003" x14ac:dyDescent="0.25">
      <c r="A148" s="132">
        <v>74</v>
      </c>
      <c r="B148" s="133">
        <v>74</v>
      </c>
      <c r="C148" s="134" t="s">
        <v>351</v>
      </c>
      <c r="D148" s="135" t="s">
        <v>100</v>
      </c>
      <c r="E148" s="136">
        <v>16.920000000000002</v>
      </c>
      <c r="F148" s="137" t="s">
        <v>353</v>
      </c>
      <c r="G148" s="136"/>
      <c r="H148" s="136">
        <v>68</v>
      </c>
      <c r="I148" s="136" t="s">
        <v>378</v>
      </c>
      <c r="J148" s="136"/>
      <c r="K148" s="136">
        <v>190</v>
      </c>
      <c r="L148" s="137" t="s">
        <v>379</v>
      </c>
      <c r="M148" s="137"/>
      <c r="N148" s="137" t="s">
        <v>98</v>
      </c>
      <c r="O148" s="137"/>
      <c r="P148" s="137"/>
      <c r="Q148" s="137"/>
      <c r="R148" s="137"/>
      <c r="S148" s="137"/>
      <c r="T148" s="137"/>
      <c r="U148" s="137"/>
      <c r="V148" s="137"/>
    </row>
    <row r="149" spans="1:22" ht="57" x14ac:dyDescent="0.25">
      <c r="A149" s="132">
        <v>75</v>
      </c>
      <c r="B149" s="133">
        <v>75</v>
      </c>
      <c r="C149" s="134" t="s">
        <v>159</v>
      </c>
      <c r="D149" s="135" t="s">
        <v>160</v>
      </c>
      <c r="E149" s="136">
        <v>12.46</v>
      </c>
      <c r="F149" s="137" t="s">
        <v>161</v>
      </c>
      <c r="G149" s="136"/>
      <c r="H149" s="136">
        <v>25</v>
      </c>
      <c r="I149" s="136" t="s">
        <v>162</v>
      </c>
      <c r="J149" s="136"/>
      <c r="K149" s="136">
        <v>58</v>
      </c>
      <c r="L149" s="137" t="s">
        <v>163</v>
      </c>
      <c r="M149" s="137"/>
      <c r="N149" s="137" t="s">
        <v>98</v>
      </c>
      <c r="O149" s="137"/>
      <c r="P149" s="137"/>
      <c r="Q149" s="137"/>
      <c r="R149" s="137"/>
      <c r="S149" s="137"/>
      <c r="T149" s="137"/>
      <c r="U149" s="137"/>
      <c r="V149" s="137"/>
    </row>
    <row r="150" spans="1:22" ht="45.6" x14ac:dyDescent="0.25">
      <c r="A150" s="132">
        <v>76</v>
      </c>
      <c r="B150" s="133">
        <v>76</v>
      </c>
      <c r="C150" s="134" t="s">
        <v>164</v>
      </c>
      <c r="D150" s="135" t="s">
        <v>165</v>
      </c>
      <c r="E150" s="136">
        <v>2.4500000000000002</v>
      </c>
      <c r="F150" s="137" t="s">
        <v>166</v>
      </c>
      <c r="G150" s="136"/>
      <c r="H150" s="136">
        <v>2</v>
      </c>
      <c r="I150" s="136" t="s">
        <v>167</v>
      </c>
      <c r="J150" s="136"/>
      <c r="K150" s="136">
        <v>6</v>
      </c>
      <c r="L150" s="137" t="s">
        <v>168</v>
      </c>
      <c r="M150" s="137"/>
      <c r="N150" s="137" t="s">
        <v>98</v>
      </c>
      <c r="O150" s="137"/>
      <c r="P150" s="137"/>
      <c r="Q150" s="137"/>
      <c r="R150" s="137"/>
      <c r="S150" s="137"/>
      <c r="T150" s="137"/>
      <c r="U150" s="137"/>
      <c r="V150" s="137"/>
    </row>
    <row r="151" spans="1:22" ht="45.6" x14ac:dyDescent="0.25">
      <c r="A151" s="132">
        <v>77</v>
      </c>
      <c r="B151" s="133">
        <v>77</v>
      </c>
      <c r="C151" s="134" t="s">
        <v>294</v>
      </c>
      <c r="D151" s="135" t="s">
        <v>165</v>
      </c>
      <c r="E151" s="136">
        <v>0.95</v>
      </c>
      <c r="F151" s="137" t="s">
        <v>295</v>
      </c>
      <c r="G151" s="136"/>
      <c r="H151" s="136">
        <v>1</v>
      </c>
      <c r="I151" s="136" t="s">
        <v>380</v>
      </c>
      <c r="J151" s="136"/>
      <c r="K151" s="136">
        <v>4</v>
      </c>
      <c r="L151" s="137" t="s">
        <v>178</v>
      </c>
      <c r="M151" s="137"/>
      <c r="N151" s="137" t="s">
        <v>98</v>
      </c>
      <c r="O151" s="137"/>
      <c r="P151" s="137"/>
      <c r="Q151" s="137"/>
      <c r="R151" s="137"/>
      <c r="S151" s="137"/>
      <c r="T151" s="137"/>
      <c r="U151" s="137"/>
      <c r="V151" s="137"/>
    </row>
    <row r="152" spans="1:22" ht="18.45" customHeight="1" x14ac:dyDescent="0.25">
      <c r="A152" s="130" t="s">
        <v>381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</row>
    <row r="153" spans="1:22" ht="68.400000000000006" x14ac:dyDescent="0.25">
      <c r="A153" s="132">
        <v>78</v>
      </c>
      <c r="B153" s="133">
        <v>78</v>
      </c>
      <c r="C153" s="134" t="s">
        <v>207</v>
      </c>
      <c r="D153" s="135" t="s">
        <v>208</v>
      </c>
      <c r="E153" s="136">
        <v>3.95</v>
      </c>
      <c r="F153" s="137">
        <v>3.95</v>
      </c>
      <c r="G153" s="136"/>
      <c r="H153" s="136" t="s">
        <v>209</v>
      </c>
      <c r="I153" s="136">
        <v>10</v>
      </c>
      <c r="J153" s="136"/>
      <c r="K153" s="136" t="s">
        <v>210</v>
      </c>
      <c r="L153" s="137">
        <v>109</v>
      </c>
      <c r="M153" s="137"/>
      <c r="N153" s="137" t="s">
        <v>83</v>
      </c>
      <c r="O153" s="137"/>
      <c r="P153" s="137"/>
      <c r="Q153" s="137"/>
      <c r="R153" s="137"/>
      <c r="S153" s="137"/>
      <c r="T153" s="137"/>
      <c r="U153" s="137"/>
      <c r="V153" s="137"/>
    </row>
    <row r="154" spans="1:22" ht="18.45" customHeight="1" x14ac:dyDescent="0.25">
      <c r="A154" s="130" t="s">
        <v>382</v>
      </c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</row>
    <row r="155" spans="1:22" ht="114" x14ac:dyDescent="0.25">
      <c r="A155" s="132">
        <v>79</v>
      </c>
      <c r="B155" s="133">
        <v>79</v>
      </c>
      <c r="C155" s="134" t="s">
        <v>345</v>
      </c>
      <c r="D155" s="135" t="s">
        <v>383</v>
      </c>
      <c r="E155" s="136">
        <v>2406.83</v>
      </c>
      <c r="F155" s="137" t="s">
        <v>346</v>
      </c>
      <c r="G155" s="136">
        <v>76.17</v>
      </c>
      <c r="H155" s="136" t="s">
        <v>384</v>
      </c>
      <c r="I155" s="136" t="s">
        <v>385</v>
      </c>
      <c r="J155" s="136">
        <v>1</v>
      </c>
      <c r="K155" s="136" t="s">
        <v>386</v>
      </c>
      <c r="L155" s="137" t="s">
        <v>387</v>
      </c>
      <c r="M155" s="137"/>
      <c r="N155" s="137" t="s">
        <v>83</v>
      </c>
      <c r="O155" s="137"/>
      <c r="P155" s="137"/>
      <c r="Q155" s="137"/>
      <c r="R155" s="137"/>
      <c r="S155" s="137"/>
      <c r="T155" s="137"/>
      <c r="U155" s="137"/>
      <c r="V155" s="137">
        <v>4</v>
      </c>
    </row>
    <row r="156" spans="1:22" ht="34.200000000000003" x14ac:dyDescent="0.25">
      <c r="A156" s="132">
        <v>80</v>
      </c>
      <c r="B156" s="133">
        <v>80</v>
      </c>
      <c r="C156" s="134" t="s">
        <v>351</v>
      </c>
      <c r="D156" s="135" t="s">
        <v>388</v>
      </c>
      <c r="E156" s="136">
        <v>16.920000000000002</v>
      </c>
      <c r="F156" s="137" t="s">
        <v>353</v>
      </c>
      <c r="G156" s="136"/>
      <c r="H156" s="136">
        <v>15</v>
      </c>
      <c r="I156" s="136" t="s">
        <v>389</v>
      </c>
      <c r="J156" s="136"/>
      <c r="K156" s="136">
        <v>43</v>
      </c>
      <c r="L156" s="137" t="s">
        <v>390</v>
      </c>
      <c r="M156" s="137"/>
      <c r="N156" s="137" t="s">
        <v>98</v>
      </c>
      <c r="O156" s="137"/>
      <c r="P156" s="137"/>
      <c r="Q156" s="137"/>
      <c r="R156" s="137"/>
      <c r="S156" s="137"/>
      <c r="T156" s="137"/>
      <c r="U156" s="137"/>
      <c r="V156" s="137"/>
    </row>
    <row r="157" spans="1:22" ht="57" x14ac:dyDescent="0.25">
      <c r="A157" s="132">
        <v>81</v>
      </c>
      <c r="B157" s="133">
        <v>81</v>
      </c>
      <c r="C157" s="134" t="s">
        <v>159</v>
      </c>
      <c r="D157" s="135" t="s">
        <v>352</v>
      </c>
      <c r="E157" s="136">
        <v>12.46</v>
      </c>
      <c r="F157" s="137" t="s">
        <v>161</v>
      </c>
      <c r="G157" s="136"/>
      <c r="H157" s="136">
        <v>37</v>
      </c>
      <c r="I157" s="136" t="s">
        <v>391</v>
      </c>
      <c r="J157" s="136"/>
      <c r="K157" s="136">
        <v>88</v>
      </c>
      <c r="L157" s="137" t="s">
        <v>392</v>
      </c>
      <c r="M157" s="137"/>
      <c r="N157" s="137" t="s">
        <v>98</v>
      </c>
      <c r="O157" s="137"/>
      <c r="P157" s="137"/>
      <c r="Q157" s="137"/>
      <c r="R157" s="137"/>
      <c r="S157" s="137"/>
      <c r="T157" s="137"/>
      <c r="U157" s="137"/>
      <c r="V157" s="137"/>
    </row>
    <row r="158" spans="1:22" ht="45.6" x14ac:dyDescent="0.25">
      <c r="A158" s="132">
        <v>82</v>
      </c>
      <c r="B158" s="133">
        <v>82</v>
      </c>
      <c r="C158" s="134" t="s">
        <v>164</v>
      </c>
      <c r="D158" s="135" t="s">
        <v>352</v>
      </c>
      <c r="E158" s="136">
        <v>2.4500000000000002</v>
      </c>
      <c r="F158" s="137" t="s">
        <v>166</v>
      </c>
      <c r="G158" s="136"/>
      <c r="H158" s="136">
        <v>7</v>
      </c>
      <c r="I158" s="136" t="s">
        <v>393</v>
      </c>
      <c r="J158" s="136"/>
      <c r="K158" s="136">
        <v>18</v>
      </c>
      <c r="L158" s="137" t="s">
        <v>244</v>
      </c>
      <c r="M158" s="137"/>
      <c r="N158" s="137" t="s">
        <v>98</v>
      </c>
      <c r="O158" s="137"/>
      <c r="P158" s="137"/>
      <c r="Q158" s="137"/>
      <c r="R158" s="137"/>
      <c r="S158" s="137"/>
      <c r="T158" s="137"/>
      <c r="U158" s="137"/>
      <c r="V158" s="137"/>
    </row>
    <row r="159" spans="1:22" ht="57" x14ac:dyDescent="0.25">
      <c r="A159" s="138">
        <v>83</v>
      </c>
      <c r="B159" s="139">
        <v>83</v>
      </c>
      <c r="C159" s="140" t="s">
        <v>225</v>
      </c>
      <c r="D159" s="141" t="s">
        <v>357</v>
      </c>
      <c r="E159" s="142">
        <v>50.3</v>
      </c>
      <c r="F159" s="143" t="s">
        <v>226</v>
      </c>
      <c r="G159" s="142"/>
      <c r="H159" s="142">
        <v>20</v>
      </c>
      <c r="I159" s="142" t="s">
        <v>358</v>
      </c>
      <c r="J159" s="142"/>
      <c r="K159" s="142">
        <v>54</v>
      </c>
      <c r="L159" s="143" t="s">
        <v>359</v>
      </c>
      <c r="M159" s="143"/>
      <c r="N159" s="143" t="s">
        <v>98</v>
      </c>
      <c r="O159" s="143"/>
      <c r="P159" s="143"/>
      <c r="Q159" s="143"/>
      <c r="R159" s="143"/>
      <c r="S159" s="143"/>
      <c r="T159" s="143"/>
      <c r="U159" s="143"/>
      <c r="V159" s="143"/>
    </row>
    <row r="160" spans="1:22" ht="19.350000000000001" customHeight="1" x14ac:dyDescent="0.25">
      <c r="A160" s="128" t="s">
        <v>394</v>
      </c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</row>
    <row r="161" spans="1:22" ht="18.45" customHeight="1" x14ac:dyDescent="0.25">
      <c r="A161" s="130" t="s">
        <v>395</v>
      </c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</row>
    <row r="162" spans="1:22" ht="57" x14ac:dyDescent="0.25">
      <c r="A162" s="132">
        <v>84</v>
      </c>
      <c r="B162" s="133">
        <v>84</v>
      </c>
      <c r="C162" s="134" t="s">
        <v>253</v>
      </c>
      <c r="D162" s="135" t="s">
        <v>118</v>
      </c>
      <c r="E162" s="136">
        <v>10246.719999999999</v>
      </c>
      <c r="F162" s="137" t="s">
        <v>254</v>
      </c>
      <c r="G162" s="136" t="s">
        <v>255</v>
      </c>
      <c r="H162" s="136" t="s">
        <v>396</v>
      </c>
      <c r="I162" s="136" t="s">
        <v>397</v>
      </c>
      <c r="J162" s="136">
        <v>1</v>
      </c>
      <c r="K162" s="136" t="s">
        <v>398</v>
      </c>
      <c r="L162" s="137" t="s">
        <v>399</v>
      </c>
      <c r="M162" s="137"/>
      <c r="N162" s="137" t="s">
        <v>83</v>
      </c>
      <c r="O162" s="137"/>
      <c r="P162" s="137"/>
      <c r="Q162" s="137"/>
      <c r="R162" s="137"/>
      <c r="S162" s="137"/>
      <c r="T162" s="137"/>
      <c r="U162" s="137"/>
      <c r="V162" s="137" t="s">
        <v>90</v>
      </c>
    </row>
    <row r="163" spans="1:22" ht="18.45" customHeight="1" x14ac:dyDescent="0.25">
      <c r="A163" s="130" t="s">
        <v>400</v>
      </c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</row>
    <row r="164" spans="1:22" ht="114" x14ac:dyDescent="0.25">
      <c r="A164" s="132">
        <v>85</v>
      </c>
      <c r="B164" s="133">
        <v>85</v>
      </c>
      <c r="C164" s="134" t="s">
        <v>345</v>
      </c>
      <c r="D164" s="135" t="s">
        <v>401</v>
      </c>
      <c r="E164" s="136">
        <v>2406.83</v>
      </c>
      <c r="F164" s="137" t="s">
        <v>346</v>
      </c>
      <c r="G164" s="136">
        <v>76.17</v>
      </c>
      <c r="H164" s="136" t="s">
        <v>402</v>
      </c>
      <c r="I164" s="136" t="s">
        <v>403</v>
      </c>
      <c r="J164" s="136">
        <v>11</v>
      </c>
      <c r="K164" s="136" t="s">
        <v>404</v>
      </c>
      <c r="L164" s="137" t="s">
        <v>405</v>
      </c>
      <c r="M164" s="137"/>
      <c r="N164" s="137" t="s">
        <v>83</v>
      </c>
      <c r="O164" s="137"/>
      <c r="P164" s="137"/>
      <c r="Q164" s="137"/>
      <c r="R164" s="137"/>
      <c r="S164" s="137"/>
      <c r="T164" s="137"/>
      <c r="U164" s="137"/>
      <c r="V164" s="137">
        <v>60</v>
      </c>
    </row>
    <row r="165" spans="1:22" ht="34.200000000000003" x14ac:dyDescent="0.25">
      <c r="A165" s="132">
        <v>86</v>
      </c>
      <c r="B165" s="133">
        <v>86</v>
      </c>
      <c r="C165" s="134" t="s">
        <v>351</v>
      </c>
      <c r="D165" s="135" t="s">
        <v>406</v>
      </c>
      <c r="E165" s="136">
        <v>16.920000000000002</v>
      </c>
      <c r="F165" s="137" t="s">
        <v>353</v>
      </c>
      <c r="G165" s="136"/>
      <c r="H165" s="136">
        <v>254</v>
      </c>
      <c r="I165" s="136" t="s">
        <v>407</v>
      </c>
      <c r="J165" s="136"/>
      <c r="K165" s="136">
        <v>714</v>
      </c>
      <c r="L165" s="137" t="s">
        <v>408</v>
      </c>
      <c r="M165" s="137"/>
      <c r="N165" s="137" t="s">
        <v>98</v>
      </c>
      <c r="O165" s="137"/>
      <c r="P165" s="137"/>
      <c r="Q165" s="137"/>
      <c r="R165" s="137"/>
      <c r="S165" s="137"/>
      <c r="T165" s="137"/>
      <c r="U165" s="137"/>
      <c r="V165" s="137"/>
    </row>
    <row r="166" spans="1:22" ht="57" x14ac:dyDescent="0.25">
      <c r="A166" s="132">
        <v>87</v>
      </c>
      <c r="B166" s="133">
        <v>87</v>
      </c>
      <c r="C166" s="134" t="s">
        <v>159</v>
      </c>
      <c r="D166" s="135" t="s">
        <v>160</v>
      </c>
      <c r="E166" s="136">
        <v>12.46</v>
      </c>
      <c r="F166" s="137" t="s">
        <v>161</v>
      </c>
      <c r="G166" s="136"/>
      <c r="H166" s="136">
        <v>25</v>
      </c>
      <c r="I166" s="136" t="s">
        <v>162</v>
      </c>
      <c r="J166" s="136"/>
      <c r="K166" s="136">
        <v>58</v>
      </c>
      <c r="L166" s="137" t="s">
        <v>163</v>
      </c>
      <c r="M166" s="137"/>
      <c r="N166" s="137" t="s">
        <v>98</v>
      </c>
      <c r="O166" s="137"/>
      <c r="P166" s="137"/>
      <c r="Q166" s="137"/>
      <c r="R166" s="137"/>
      <c r="S166" s="137"/>
      <c r="T166" s="137"/>
      <c r="U166" s="137"/>
      <c r="V166" s="137"/>
    </row>
    <row r="167" spans="1:22" ht="45.6" x14ac:dyDescent="0.25">
      <c r="A167" s="132">
        <v>88</v>
      </c>
      <c r="B167" s="133">
        <v>88</v>
      </c>
      <c r="C167" s="134" t="s">
        <v>164</v>
      </c>
      <c r="D167" s="135" t="s">
        <v>160</v>
      </c>
      <c r="E167" s="136">
        <v>2.4500000000000002</v>
      </c>
      <c r="F167" s="137" t="s">
        <v>166</v>
      </c>
      <c r="G167" s="136"/>
      <c r="H167" s="136">
        <v>5</v>
      </c>
      <c r="I167" s="136" t="s">
        <v>96</v>
      </c>
      <c r="J167" s="136"/>
      <c r="K167" s="136">
        <v>12</v>
      </c>
      <c r="L167" s="137" t="s">
        <v>224</v>
      </c>
      <c r="M167" s="137"/>
      <c r="N167" s="137" t="s">
        <v>98</v>
      </c>
      <c r="O167" s="137"/>
      <c r="P167" s="137"/>
      <c r="Q167" s="137"/>
      <c r="R167" s="137"/>
      <c r="S167" s="137"/>
      <c r="T167" s="137"/>
      <c r="U167" s="137"/>
      <c r="V167" s="137"/>
    </row>
    <row r="168" spans="1:22" ht="45.6" x14ac:dyDescent="0.25">
      <c r="A168" s="132">
        <v>89</v>
      </c>
      <c r="B168" s="133">
        <v>89</v>
      </c>
      <c r="C168" s="134" t="s">
        <v>294</v>
      </c>
      <c r="D168" s="135" t="s">
        <v>165</v>
      </c>
      <c r="E168" s="136">
        <v>0.95</v>
      </c>
      <c r="F168" s="137" t="s">
        <v>295</v>
      </c>
      <c r="G168" s="136"/>
      <c r="H168" s="136">
        <v>1</v>
      </c>
      <c r="I168" s="136" t="s">
        <v>380</v>
      </c>
      <c r="J168" s="136"/>
      <c r="K168" s="136">
        <v>4</v>
      </c>
      <c r="L168" s="137" t="s">
        <v>178</v>
      </c>
      <c r="M168" s="137"/>
      <c r="N168" s="137" t="s">
        <v>98</v>
      </c>
      <c r="O168" s="137"/>
      <c r="P168" s="137"/>
      <c r="Q168" s="137"/>
      <c r="R168" s="137"/>
      <c r="S168" s="137"/>
      <c r="T168" s="137"/>
      <c r="U168" s="137"/>
      <c r="V168" s="137"/>
    </row>
    <row r="169" spans="1:22" ht="68.400000000000006" x14ac:dyDescent="0.25">
      <c r="A169" s="132">
        <v>90</v>
      </c>
      <c r="B169" s="133">
        <v>90</v>
      </c>
      <c r="C169" s="134" t="s">
        <v>296</v>
      </c>
      <c r="D169" s="135" t="s">
        <v>219</v>
      </c>
      <c r="E169" s="136">
        <v>2250.2399999999998</v>
      </c>
      <c r="F169" s="137" t="s">
        <v>297</v>
      </c>
      <c r="G169" s="136" t="s">
        <v>298</v>
      </c>
      <c r="H169" s="136" t="s">
        <v>299</v>
      </c>
      <c r="I169" s="136" t="s">
        <v>300</v>
      </c>
      <c r="J169" s="136"/>
      <c r="K169" s="136" t="s">
        <v>301</v>
      </c>
      <c r="L169" s="137" t="s">
        <v>302</v>
      </c>
      <c r="M169" s="137"/>
      <c r="N169" s="137" t="s">
        <v>83</v>
      </c>
      <c r="O169" s="137"/>
      <c r="P169" s="137"/>
      <c r="Q169" s="137"/>
      <c r="R169" s="137"/>
      <c r="S169" s="137"/>
      <c r="T169" s="137"/>
      <c r="U169" s="137"/>
      <c r="V169" s="137"/>
    </row>
    <row r="170" spans="1:22" ht="18.45" customHeight="1" x14ac:dyDescent="0.25">
      <c r="A170" s="130" t="s">
        <v>409</v>
      </c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</row>
    <row r="171" spans="1:22" ht="68.400000000000006" x14ac:dyDescent="0.25">
      <c r="A171" s="132">
        <v>91</v>
      </c>
      <c r="B171" s="133">
        <v>91</v>
      </c>
      <c r="C171" s="134" t="s">
        <v>201</v>
      </c>
      <c r="D171" s="135" t="s">
        <v>181</v>
      </c>
      <c r="E171" s="136">
        <v>1010.59</v>
      </c>
      <c r="F171" s="137" t="s">
        <v>202</v>
      </c>
      <c r="G171" s="136">
        <v>5.16</v>
      </c>
      <c r="H171" s="136" t="s">
        <v>203</v>
      </c>
      <c r="I171" s="136" t="s">
        <v>204</v>
      </c>
      <c r="J171" s="136"/>
      <c r="K171" s="136" t="s">
        <v>205</v>
      </c>
      <c r="L171" s="137" t="s">
        <v>206</v>
      </c>
      <c r="M171" s="137"/>
      <c r="N171" s="137" t="s">
        <v>83</v>
      </c>
      <c r="O171" s="137"/>
      <c r="P171" s="137"/>
      <c r="Q171" s="137"/>
      <c r="R171" s="137"/>
      <c r="S171" s="137"/>
      <c r="T171" s="137"/>
      <c r="U171" s="137"/>
      <c r="V171" s="137"/>
    </row>
    <row r="172" spans="1:22" ht="45.6" x14ac:dyDescent="0.25">
      <c r="A172" s="132">
        <v>92</v>
      </c>
      <c r="B172" s="133">
        <v>92</v>
      </c>
      <c r="C172" s="134" t="s">
        <v>410</v>
      </c>
      <c r="D172" s="135" t="s">
        <v>165</v>
      </c>
      <c r="E172" s="136">
        <v>43.5</v>
      </c>
      <c r="F172" s="137" t="s">
        <v>411</v>
      </c>
      <c r="G172" s="136"/>
      <c r="H172" s="136">
        <v>44</v>
      </c>
      <c r="I172" s="136" t="s">
        <v>412</v>
      </c>
      <c r="J172" s="136"/>
      <c r="K172" s="136">
        <v>116</v>
      </c>
      <c r="L172" s="137" t="s">
        <v>413</v>
      </c>
      <c r="M172" s="137"/>
      <c r="N172" s="137" t="s">
        <v>98</v>
      </c>
      <c r="O172" s="137"/>
      <c r="P172" s="137"/>
      <c r="Q172" s="137"/>
      <c r="R172" s="137"/>
      <c r="S172" s="137"/>
      <c r="T172" s="137"/>
      <c r="U172" s="137"/>
      <c r="V172" s="137"/>
    </row>
    <row r="173" spans="1:22" ht="18.45" customHeight="1" x14ac:dyDescent="0.25">
      <c r="A173" s="130" t="s">
        <v>414</v>
      </c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</row>
    <row r="174" spans="1:22" ht="68.400000000000006" x14ac:dyDescent="0.25">
      <c r="A174" s="132">
        <v>93</v>
      </c>
      <c r="B174" s="133">
        <v>93</v>
      </c>
      <c r="C174" s="134" t="s">
        <v>296</v>
      </c>
      <c r="D174" s="135" t="s">
        <v>219</v>
      </c>
      <c r="E174" s="136">
        <v>2250.2399999999998</v>
      </c>
      <c r="F174" s="137" t="s">
        <v>297</v>
      </c>
      <c r="G174" s="136" t="s">
        <v>298</v>
      </c>
      <c r="H174" s="136" t="s">
        <v>299</v>
      </c>
      <c r="I174" s="136" t="s">
        <v>300</v>
      </c>
      <c r="J174" s="136"/>
      <c r="K174" s="136" t="s">
        <v>301</v>
      </c>
      <c r="L174" s="137" t="s">
        <v>302</v>
      </c>
      <c r="M174" s="137"/>
      <c r="N174" s="137" t="s">
        <v>83</v>
      </c>
      <c r="O174" s="137"/>
      <c r="P174" s="137"/>
      <c r="Q174" s="137"/>
      <c r="R174" s="137"/>
      <c r="S174" s="137"/>
      <c r="T174" s="137"/>
      <c r="U174" s="137"/>
      <c r="V174" s="137"/>
    </row>
    <row r="175" spans="1:22" ht="114" x14ac:dyDescent="0.25">
      <c r="A175" s="132">
        <v>94</v>
      </c>
      <c r="B175" s="133">
        <v>94</v>
      </c>
      <c r="C175" s="134" t="s">
        <v>345</v>
      </c>
      <c r="D175" s="135" t="s">
        <v>282</v>
      </c>
      <c r="E175" s="136">
        <v>2406.83</v>
      </c>
      <c r="F175" s="137" t="s">
        <v>346</v>
      </c>
      <c r="G175" s="136">
        <v>76.17</v>
      </c>
      <c r="H175" s="136" t="s">
        <v>374</v>
      </c>
      <c r="I175" s="136" t="s">
        <v>375</v>
      </c>
      <c r="J175" s="136">
        <v>3</v>
      </c>
      <c r="K175" s="136" t="s">
        <v>376</v>
      </c>
      <c r="L175" s="137" t="s">
        <v>377</v>
      </c>
      <c r="M175" s="137"/>
      <c r="N175" s="137" t="s">
        <v>83</v>
      </c>
      <c r="O175" s="137"/>
      <c r="P175" s="137"/>
      <c r="Q175" s="137"/>
      <c r="R175" s="137"/>
      <c r="S175" s="137"/>
      <c r="T175" s="137"/>
      <c r="U175" s="137"/>
      <c r="V175" s="137">
        <v>16</v>
      </c>
    </row>
    <row r="176" spans="1:22" ht="34.200000000000003" x14ac:dyDescent="0.25">
      <c r="A176" s="132">
        <v>95</v>
      </c>
      <c r="B176" s="133">
        <v>95</v>
      </c>
      <c r="C176" s="134" t="s">
        <v>351</v>
      </c>
      <c r="D176" s="135" t="s">
        <v>100</v>
      </c>
      <c r="E176" s="136">
        <v>16.920000000000002</v>
      </c>
      <c r="F176" s="137" t="s">
        <v>353</v>
      </c>
      <c r="G176" s="136"/>
      <c r="H176" s="136">
        <v>68</v>
      </c>
      <c r="I176" s="136" t="s">
        <v>378</v>
      </c>
      <c r="J176" s="136"/>
      <c r="K176" s="136">
        <v>190</v>
      </c>
      <c r="L176" s="137" t="s">
        <v>379</v>
      </c>
      <c r="M176" s="137"/>
      <c r="N176" s="137" t="s">
        <v>98</v>
      </c>
      <c r="O176" s="137"/>
      <c r="P176" s="137"/>
      <c r="Q176" s="137"/>
      <c r="R176" s="137"/>
      <c r="S176" s="137"/>
      <c r="T176" s="137"/>
      <c r="U176" s="137"/>
      <c r="V176" s="137"/>
    </row>
    <row r="177" spans="1:22" ht="57" x14ac:dyDescent="0.25">
      <c r="A177" s="132">
        <v>96</v>
      </c>
      <c r="B177" s="133">
        <v>96</v>
      </c>
      <c r="C177" s="134" t="s">
        <v>159</v>
      </c>
      <c r="D177" s="135" t="s">
        <v>160</v>
      </c>
      <c r="E177" s="136">
        <v>12.46</v>
      </c>
      <c r="F177" s="137" t="s">
        <v>161</v>
      </c>
      <c r="G177" s="136"/>
      <c r="H177" s="136">
        <v>25</v>
      </c>
      <c r="I177" s="136" t="s">
        <v>162</v>
      </c>
      <c r="J177" s="136"/>
      <c r="K177" s="136">
        <v>58</v>
      </c>
      <c r="L177" s="137" t="s">
        <v>163</v>
      </c>
      <c r="M177" s="137"/>
      <c r="N177" s="137" t="s">
        <v>98</v>
      </c>
      <c r="O177" s="137"/>
      <c r="P177" s="137"/>
      <c r="Q177" s="137"/>
      <c r="R177" s="137"/>
      <c r="S177" s="137"/>
      <c r="T177" s="137"/>
      <c r="U177" s="137"/>
      <c r="V177" s="137"/>
    </row>
    <row r="178" spans="1:22" ht="45.6" x14ac:dyDescent="0.25">
      <c r="A178" s="132">
        <v>97</v>
      </c>
      <c r="B178" s="133">
        <v>97</v>
      </c>
      <c r="C178" s="134" t="s">
        <v>164</v>
      </c>
      <c r="D178" s="135" t="s">
        <v>160</v>
      </c>
      <c r="E178" s="136">
        <v>2.4500000000000002</v>
      </c>
      <c r="F178" s="137" t="s">
        <v>166</v>
      </c>
      <c r="G178" s="136"/>
      <c r="H178" s="136">
        <v>5</v>
      </c>
      <c r="I178" s="136" t="s">
        <v>96</v>
      </c>
      <c r="J178" s="136"/>
      <c r="K178" s="136">
        <v>12</v>
      </c>
      <c r="L178" s="137" t="s">
        <v>224</v>
      </c>
      <c r="M178" s="137"/>
      <c r="N178" s="137" t="s">
        <v>98</v>
      </c>
      <c r="O178" s="137"/>
      <c r="P178" s="137"/>
      <c r="Q178" s="137"/>
      <c r="R178" s="137"/>
      <c r="S178" s="137"/>
      <c r="T178" s="137"/>
      <c r="U178" s="137"/>
      <c r="V178" s="137"/>
    </row>
    <row r="179" spans="1:22" ht="18.45" customHeight="1" x14ac:dyDescent="0.25">
      <c r="A179" s="130" t="s">
        <v>409</v>
      </c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</row>
    <row r="180" spans="1:22" ht="68.400000000000006" x14ac:dyDescent="0.25">
      <c r="A180" s="132">
        <v>98</v>
      </c>
      <c r="B180" s="133">
        <v>98</v>
      </c>
      <c r="C180" s="134" t="s">
        <v>201</v>
      </c>
      <c r="D180" s="135" t="s">
        <v>181</v>
      </c>
      <c r="E180" s="136">
        <v>1010.59</v>
      </c>
      <c r="F180" s="137" t="s">
        <v>202</v>
      </c>
      <c r="G180" s="136">
        <v>5.16</v>
      </c>
      <c r="H180" s="136" t="s">
        <v>203</v>
      </c>
      <c r="I180" s="136" t="s">
        <v>204</v>
      </c>
      <c r="J180" s="136"/>
      <c r="K180" s="136" t="s">
        <v>205</v>
      </c>
      <c r="L180" s="137" t="s">
        <v>206</v>
      </c>
      <c r="M180" s="137"/>
      <c r="N180" s="137" t="s">
        <v>83</v>
      </c>
      <c r="O180" s="137"/>
      <c r="P180" s="137"/>
      <c r="Q180" s="137"/>
      <c r="R180" s="137"/>
      <c r="S180" s="137"/>
      <c r="T180" s="137"/>
      <c r="U180" s="137"/>
      <c r="V180" s="137"/>
    </row>
    <row r="181" spans="1:22" ht="57" x14ac:dyDescent="0.25">
      <c r="A181" s="132">
        <v>99</v>
      </c>
      <c r="B181" s="133">
        <v>99</v>
      </c>
      <c r="C181" s="134" t="s">
        <v>415</v>
      </c>
      <c r="D181" s="135" t="s">
        <v>165</v>
      </c>
      <c r="E181" s="136">
        <v>24.9</v>
      </c>
      <c r="F181" s="137" t="s">
        <v>416</v>
      </c>
      <c r="G181" s="136"/>
      <c r="H181" s="136">
        <v>25</v>
      </c>
      <c r="I181" s="136" t="s">
        <v>162</v>
      </c>
      <c r="J181" s="136"/>
      <c r="K181" s="136">
        <v>117</v>
      </c>
      <c r="L181" s="137" t="s">
        <v>417</v>
      </c>
      <c r="M181" s="137"/>
      <c r="N181" s="137" t="s">
        <v>98</v>
      </c>
      <c r="O181" s="137"/>
      <c r="P181" s="137"/>
      <c r="Q181" s="137"/>
      <c r="R181" s="137"/>
      <c r="S181" s="137"/>
      <c r="T181" s="137"/>
      <c r="U181" s="137"/>
      <c r="V181" s="137"/>
    </row>
    <row r="182" spans="1:22" ht="18.45" customHeight="1" x14ac:dyDescent="0.25">
      <c r="A182" s="130" t="s">
        <v>418</v>
      </c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</row>
    <row r="183" spans="1:22" ht="57" x14ac:dyDescent="0.25">
      <c r="A183" s="132">
        <v>100</v>
      </c>
      <c r="B183" s="133">
        <v>100</v>
      </c>
      <c r="C183" s="134" t="s">
        <v>117</v>
      </c>
      <c r="D183" s="135" t="s">
        <v>368</v>
      </c>
      <c r="E183" s="136">
        <v>508.07</v>
      </c>
      <c r="F183" s="137" t="s">
        <v>119</v>
      </c>
      <c r="G183" s="136">
        <v>1.03</v>
      </c>
      <c r="H183" s="136" t="s">
        <v>369</v>
      </c>
      <c r="I183" s="136" t="s">
        <v>370</v>
      </c>
      <c r="J183" s="136"/>
      <c r="K183" s="136" t="s">
        <v>371</v>
      </c>
      <c r="L183" s="137" t="s">
        <v>372</v>
      </c>
      <c r="M183" s="137"/>
      <c r="N183" s="137" t="s">
        <v>83</v>
      </c>
      <c r="O183" s="137"/>
      <c r="P183" s="137"/>
      <c r="Q183" s="137"/>
      <c r="R183" s="137"/>
      <c r="S183" s="137"/>
      <c r="T183" s="137"/>
      <c r="U183" s="137"/>
      <c r="V183" s="137"/>
    </row>
    <row r="184" spans="1:22" ht="18.45" customHeight="1" x14ac:dyDescent="0.25">
      <c r="A184" s="130" t="s">
        <v>419</v>
      </c>
      <c r="B184" s="131"/>
      <c r="C184" s="131"/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</row>
    <row r="185" spans="1:22" ht="57" x14ac:dyDescent="0.25">
      <c r="A185" s="132">
        <v>101</v>
      </c>
      <c r="B185" s="133">
        <v>101</v>
      </c>
      <c r="C185" s="134" t="s">
        <v>117</v>
      </c>
      <c r="D185" s="135" t="s">
        <v>176</v>
      </c>
      <c r="E185" s="136">
        <v>508.07</v>
      </c>
      <c r="F185" s="137" t="s">
        <v>119</v>
      </c>
      <c r="G185" s="136">
        <v>1.03</v>
      </c>
      <c r="H185" s="136" t="s">
        <v>420</v>
      </c>
      <c r="I185" s="136" t="s">
        <v>421</v>
      </c>
      <c r="J185" s="136"/>
      <c r="K185" s="136" t="s">
        <v>422</v>
      </c>
      <c r="L185" s="137" t="s">
        <v>423</v>
      </c>
      <c r="M185" s="137"/>
      <c r="N185" s="137" t="s">
        <v>83</v>
      </c>
      <c r="O185" s="137"/>
      <c r="P185" s="137"/>
      <c r="Q185" s="137"/>
      <c r="R185" s="137"/>
      <c r="S185" s="137"/>
      <c r="T185" s="137"/>
      <c r="U185" s="137"/>
      <c r="V185" s="137">
        <v>1</v>
      </c>
    </row>
    <row r="186" spans="1:22" ht="18.45" customHeight="1" x14ac:dyDescent="0.25">
      <c r="A186" s="130" t="s">
        <v>233</v>
      </c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</row>
    <row r="187" spans="1:22" ht="68.400000000000006" x14ac:dyDescent="0.25">
      <c r="A187" s="132">
        <v>102</v>
      </c>
      <c r="B187" s="133">
        <v>102</v>
      </c>
      <c r="C187" s="134" t="s">
        <v>424</v>
      </c>
      <c r="D187" s="135" t="s">
        <v>181</v>
      </c>
      <c r="E187" s="136">
        <v>1010.59</v>
      </c>
      <c r="F187" s="137" t="s">
        <v>202</v>
      </c>
      <c r="G187" s="136">
        <v>5.16</v>
      </c>
      <c r="H187" s="136" t="s">
        <v>203</v>
      </c>
      <c r="I187" s="136" t="s">
        <v>204</v>
      </c>
      <c r="J187" s="136"/>
      <c r="K187" s="136" t="s">
        <v>205</v>
      </c>
      <c r="L187" s="137" t="s">
        <v>206</v>
      </c>
      <c r="M187" s="137"/>
      <c r="N187" s="137" t="s">
        <v>83</v>
      </c>
      <c r="O187" s="137"/>
      <c r="P187" s="137"/>
      <c r="Q187" s="137"/>
      <c r="R187" s="137"/>
      <c r="S187" s="137"/>
      <c r="T187" s="137"/>
      <c r="U187" s="137"/>
      <c r="V187" s="137"/>
    </row>
    <row r="188" spans="1:22" ht="18.45" customHeight="1" x14ac:dyDescent="0.25">
      <c r="A188" s="130" t="s">
        <v>425</v>
      </c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</row>
    <row r="189" spans="1:22" ht="79.8" x14ac:dyDescent="0.25">
      <c r="A189" s="132">
        <v>103</v>
      </c>
      <c r="B189" s="133">
        <v>103</v>
      </c>
      <c r="C189" s="134" t="s">
        <v>287</v>
      </c>
      <c r="D189" s="135" t="s">
        <v>181</v>
      </c>
      <c r="E189" s="136">
        <v>2435.67</v>
      </c>
      <c r="F189" s="137" t="s">
        <v>289</v>
      </c>
      <c r="G189" s="136" t="s">
        <v>88</v>
      </c>
      <c r="H189" s="136" t="s">
        <v>426</v>
      </c>
      <c r="I189" s="136" t="s">
        <v>427</v>
      </c>
      <c r="J189" s="136">
        <v>1</v>
      </c>
      <c r="K189" s="136" t="s">
        <v>428</v>
      </c>
      <c r="L189" s="137" t="s">
        <v>429</v>
      </c>
      <c r="M189" s="137"/>
      <c r="N189" s="137" t="s">
        <v>83</v>
      </c>
      <c r="O189" s="137"/>
      <c r="P189" s="137"/>
      <c r="Q189" s="137"/>
      <c r="R189" s="137"/>
      <c r="S189" s="137"/>
      <c r="T189" s="137"/>
      <c r="U189" s="137"/>
      <c r="V189" s="137">
        <v>3</v>
      </c>
    </row>
    <row r="190" spans="1:22" ht="68.400000000000006" x14ac:dyDescent="0.25">
      <c r="A190" s="132">
        <v>104</v>
      </c>
      <c r="B190" s="133">
        <v>104</v>
      </c>
      <c r="C190" s="134" t="s">
        <v>296</v>
      </c>
      <c r="D190" s="135" t="s">
        <v>219</v>
      </c>
      <c r="E190" s="136">
        <v>2250.2399999999998</v>
      </c>
      <c r="F190" s="137" t="s">
        <v>297</v>
      </c>
      <c r="G190" s="136" t="s">
        <v>298</v>
      </c>
      <c r="H190" s="136" t="s">
        <v>299</v>
      </c>
      <c r="I190" s="136" t="s">
        <v>300</v>
      </c>
      <c r="J190" s="136"/>
      <c r="K190" s="136" t="s">
        <v>301</v>
      </c>
      <c r="L190" s="137" t="s">
        <v>302</v>
      </c>
      <c r="M190" s="137"/>
      <c r="N190" s="137" t="s">
        <v>83</v>
      </c>
      <c r="O190" s="137"/>
      <c r="P190" s="137"/>
      <c r="Q190" s="137"/>
      <c r="R190" s="137"/>
      <c r="S190" s="137"/>
      <c r="T190" s="137"/>
      <c r="U190" s="137"/>
      <c r="V190" s="137"/>
    </row>
    <row r="191" spans="1:22" ht="18.45" customHeight="1" x14ac:dyDescent="0.25">
      <c r="A191" s="130" t="s">
        <v>400</v>
      </c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</row>
    <row r="192" spans="1:22" ht="68.400000000000006" x14ac:dyDescent="0.25">
      <c r="A192" s="132">
        <v>105</v>
      </c>
      <c r="B192" s="133">
        <v>105</v>
      </c>
      <c r="C192" s="134" t="s">
        <v>296</v>
      </c>
      <c r="D192" s="135" t="s">
        <v>181</v>
      </c>
      <c r="E192" s="136">
        <v>2250.2399999999998</v>
      </c>
      <c r="F192" s="137" t="s">
        <v>297</v>
      </c>
      <c r="G192" s="136" t="s">
        <v>298</v>
      </c>
      <c r="H192" s="136" t="s">
        <v>326</v>
      </c>
      <c r="I192" s="136" t="s">
        <v>327</v>
      </c>
      <c r="J192" s="136"/>
      <c r="K192" s="136" t="s">
        <v>328</v>
      </c>
      <c r="L192" s="137" t="s">
        <v>329</v>
      </c>
      <c r="M192" s="137"/>
      <c r="N192" s="137" t="s">
        <v>83</v>
      </c>
      <c r="O192" s="137"/>
      <c r="P192" s="137"/>
      <c r="Q192" s="137"/>
      <c r="R192" s="137"/>
      <c r="S192" s="137"/>
      <c r="T192" s="137"/>
      <c r="U192" s="137"/>
      <c r="V192" s="137"/>
    </row>
    <row r="193" spans="1:22" ht="18.45" customHeight="1" x14ac:dyDescent="0.25">
      <c r="A193" s="130" t="s">
        <v>233</v>
      </c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</row>
    <row r="194" spans="1:22" ht="68.400000000000006" x14ac:dyDescent="0.25">
      <c r="A194" s="132">
        <v>106</v>
      </c>
      <c r="B194" s="133">
        <v>106</v>
      </c>
      <c r="C194" s="134" t="s">
        <v>296</v>
      </c>
      <c r="D194" s="135" t="s">
        <v>118</v>
      </c>
      <c r="E194" s="136">
        <v>2250.2399999999998</v>
      </c>
      <c r="F194" s="137" t="s">
        <v>297</v>
      </c>
      <c r="G194" s="136" t="s">
        <v>298</v>
      </c>
      <c r="H194" s="136" t="s">
        <v>430</v>
      </c>
      <c r="I194" s="136" t="s">
        <v>431</v>
      </c>
      <c r="J194" s="136"/>
      <c r="K194" s="136" t="s">
        <v>432</v>
      </c>
      <c r="L194" s="137" t="s">
        <v>433</v>
      </c>
      <c r="M194" s="137"/>
      <c r="N194" s="137" t="s">
        <v>83</v>
      </c>
      <c r="O194" s="137"/>
      <c r="P194" s="137"/>
      <c r="Q194" s="137"/>
      <c r="R194" s="137"/>
      <c r="S194" s="137"/>
      <c r="T194" s="137"/>
      <c r="U194" s="137"/>
      <c r="V194" s="137"/>
    </row>
    <row r="195" spans="1:22" ht="79.8" x14ac:dyDescent="0.25">
      <c r="A195" s="132">
        <v>107</v>
      </c>
      <c r="B195" s="133">
        <v>107</v>
      </c>
      <c r="C195" s="134" t="s">
        <v>287</v>
      </c>
      <c r="D195" s="135" t="s">
        <v>118</v>
      </c>
      <c r="E195" s="136">
        <v>2435.67</v>
      </c>
      <c r="F195" s="137" t="s">
        <v>289</v>
      </c>
      <c r="G195" s="136" t="s">
        <v>88</v>
      </c>
      <c r="H195" s="136" t="s">
        <v>434</v>
      </c>
      <c r="I195" s="136" t="s">
        <v>435</v>
      </c>
      <c r="J195" s="136">
        <v>2</v>
      </c>
      <c r="K195" s="136" t="s">
        <v>436</v>
      </c>
      <c r="L195" s="137" t="s">
        <v>437</v>
      </c>
      <c r="M195" s="137"/>
      <c r="N195" s="137" t="s">
        <v>83</v>
      </c>
      <c r="O195" s="137"/>
      <c r="P195" s="137"/>
      <c r="Q195" s="137"/>
      <c r="R195" s="137"/>
      <c r="S195" s="137"/>
      <c r="T195" s="137"/>
      <c r="U195" s="137"/>
      <c r="V195" s="137">
        <v>9</v>
      </c>
    </row>
    <row r="196" spans="1:22" ht="18.45" customHeight="1" x14ac:dyDescent="0.25">
      <c r="A196" s="130" t="s">
        <v>438</v>
      </c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</row>
    <row r="197" spans="1:22" ht="79.8" x14ac:dyDescent="0.25">
      <c r="A197" s="132">
        <v>108</v>
      </c>
      <c r="B197" s="133">
        <v>108</v>
      </c>
      <c r="C197" s="134" t="s">
        <v>439</v>
      </c>
      <c r="D197" s="135" t="s">
        <v>440</v>
      </c>
      <c r="E197" s="136">
        <v>17185.23</v>
      </c>
      <c r="F197" s="137" t="s">
        <v>441</v>
      </c>
      <c r="G197" s="136" t="s">
        <v>442</v>
      </c>
      <c r="H197" s="136" t="s">
        <v>443</v>
      </c>
      <c r="I197" s="136" t="s">
        <v>444</v>
      </c>
      <c r="J197" s="136">
        <v>3</v>
      </c>
      <c r="K197" s="136" t="s">
        <v>445</v>
      </c>
      <c r="L197" s="137" t="s">
        <v>446</v>
      </c>
      <c r="M197" s="137"/>
      <c r="N197" s="137" t="s">
        <v>83</v>
      </c>
      <c r="O197" s="137"/>
      <c r="P197" s="137"/>
      <c r="Q197" s="137"/>
      <c r="R197" s="137"/>
      <c r="S197" s="137"/>
      <c r="T197" s="137"/>
      <c r="U197" s="137"/>
      <c r="V197" s="137" t="s">
        <v>447</v>
      </c>
    </row>
    <row r="198" spans="1:22" ht="18.45" customHeight="1" x14ac:dyDescent="0.25">
      <c r="A198" s="130" t="s">
        <v>448</v>
      </c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</row>
    <row r="199" spans="1:22" ht="57" x14ac:dyDescent="0.25">
      <c r="A199" s="132">
        <v>109</v>
      </c>
      <c r="B199" s="133">
        <v>109</v>
      </c>
      <c r="C199" s="134" t="s">
        <v>449</v>
      </c>
      <c r="D199" s="135" t="s">
        <v>181</v>
      </c>
      <c r="E199" s="136">
        <v>2327.88</v>
      </c>
      <c r="F199" s="137" t="s">
        <v>450</v>
      </c>
      <c r="G199" s="136" t="s">
        <v>451</v>
      </c>
      <c r="H199" s="136" t="s">
        <v>452</v>
      </c>
      <c r="I199" s="136" t="s">
        <v>453</v>
      </c>
      <c r="J199" s="136"/>
      <c r="K199" s="136" t="s">
        <v>454</v>
      </c>
      <c r="L199" s="137" t="s">
        <v>455</v>
      </c>
      <c r="M199" s="137"/>
      <c r="N199" s="137" t="s">
        <v>83</v>
      </c>
      <c r="O199" s="137"/>
      <c r="P199" s="137"/>
      <c r="Q199" s="137"/>
      <c r="R199" s="137"/>
      <c r="S199" s="137"/>
      <c r="T199" s="137"/>
      <c r="U199" s="137"/>
      <c r="V199" s="137"/>
    </row>
    <row r="200" spans="1:22" ht="18.45" customHeight="1" x14ac:dyDescent="0.25">
      <c r="A200" s="130" t="s">
        <v>438</v>
      </c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</row>
    <row r="201" spans="1:22" ht="79.8" x14ac:dyDescent="0.25">
      <c r="A201" s="132">
        <v>110</v>
      </c>
      <c r="B201" s="133">
        <v>110</v>
      </c>
      <c r="C201" s="134" t="s">
        <v>439</v>
      </c>
      <c r="D201" s="135" t="s">
        <v>118</v>
      </c>
      <c r="E201" s="136">
        <v>17185.23</v>
      </c>
      <c r="F201" s="137" t="s">
        <v>441</v>
      </c>
      <c r="G201" s="136" t="s">
        <v>442</v>
      </c>
      <c r="H201" s="136" t="s">
        <v>456</v>
      </c>
      <c r="I201" s="136" t="s">
        <v>457</v>
      </c>
      <c r="J201" s="136">
        <v>4</v>
      </c>
      <c r="K201" s="136" t="s">
        <v>458</v>
      </c>
      <c r="L201" s="137" t="s">
        <v>459</v>
      </c>
      <c r="M201" s="137"/>
      <c r="N201" s="137" t="s">
        <v>83</v>
      </c>
      <c r="O201" s="137"/>
      <c r="P201" s="137"/>
      <c r="Q201" s="137"/>
      <c r="R201" s="137"/>
      <c r="S201" s="137"/>
      <c r="T201" s="137"/>
      <c r="U201" s="137"/>
      <c r="V201" s="137" t="s">
        <v>460</v>
      </c>
    </row>
    <row r="202" spans="1:22" ht="34.200000000000003" x14ac:dyDescent="0.25">
      <c r="A202" s="132">
        <v>111</v>
      </c>
      <c r="B202" s="133">
        <v>111</v>
      </c>
      <c r="C202" s="134" t="s">
        <v>461</v>
      </c>
      <c r="D202" s="135" t="s">
        <v>165</v>
      </c>
      <c r="E202" s="136">
        <v>700</v>
      </c>
      <c r="F202" s="137" t="s">
        <v>462</v>
      </c>
      <c r="G202" s="136"/>
      <c r="H202" s="136">
        <v>700</v>
      </c>
      <c r="I202" s="136" t="s">
        <v>462</v>
      </c>
      <c r="J202" s="136"/>
      <c r="K202" s="136">
        <v>897</v>
      </c>
      <c r="L202" s="137" t="s">
        <v>463</v>
      </c>
      <c r="M202" s="137"/>
      <c r="N202" s="137" t="s">
        <v>98</v>
      </c>
      <c r="O202" s="137"/>
      <c r="P202" s="137"/>
      <c r="Q202" s="137"/>
      <c r="R202" s="137"/>
      <c r="S202" s="137"/>
      <c r="T202" s="137"/>
      <c r="U202" s="137"/>
      <c r="V202" s="137"/>
    </row>
    <row r="203" spans="1:22" ht="34.200000000000003" x14ac:dyDescent="0.25">
      <c r="A203" s="132">
        <v>112</v>
      </c>
      <c r="B203" s="133">
        <v>112</v>
      </c>
      <c r="C203" s="134" t="s">
        <v>464</v>
      </c>
      <c r="D203" s="135" t="s">
        <v>165</v>
      </c>
      <c r="E203" s="136">
        <v>21.44</v>
      </c>
      <c r="F203" s="137" t="s">
        <v>465</v>
      </c>
      <c r="G203" s="136"/>
      <c r="H203" s="136">
        <v>21</v>
      </c>
      <c r="I203" s="136" t="s">
        <v>466</v>
      </c>
      <c r="J203" s="136"/>
      <c r="K203" s="136">
        <v>60</v>
      </c>
      <c r="L203" s="137" t="s">
        <v>467</v>
      </c>
      <c r="M203" s="137"/>
      <c r="N203" s="137" t="s">
        <v>98</v>
      </c>
      <c r="O203" s="137"/>
      <c r="P203" s="137"/>
      <c r="Q203" s="137"/>
      <c r="R203" s="137"/>
      <c r="S203" s="137"/>
      <c r="T203" s="137"/>
      <c r="U203" s="137"/>
      <c r="V203" s="137"/>
    </row>
    <row r="204" spans="1:22" ht="34.200000000000003" x14ac:dyDescent="0.25">
      <c r="A204" s="132">
        <v>113</v>
      </c>
      <c r="B204" s="133">
        <v>113</v>
      </c>
      <c r="C204" s="134" t="s">
        <v>468</v>
      </c>
      <c r="D204" s="135" t="s">
        <v>160</v>
      </c>
      <c r="E204" s="136">
        <v>15.1</v>
      </c>
      <c r="F204" s="137" t="s">
        <v>469</v>
      </c>
      <c r="G204" s="136"/>
      <c r="H204" s="136">
        <v>30</v>
      </c>
      <c r="I204" s="136" t="s">
        <v>470</v>
      </c>
      <c r="J204" s="136"/>
      <c r="K204" s="136">
        <v>77</v>
      </c>
      <c r="L204" s="137" t="s">
        <v>471</v>
      </c>
      <c r="M204" s="137"/>
      <c r="N204" s="137" t="s">
        <v>98</v>
      </c>
      <c r="O204" s="137"/>
      <c r="P204" s="137"/>
      <c r="Q204" s="137"/>
      <c r="R204" s="137"/>
      <c r="S204" s="137"/>
      <c r="T204" s="137"/>
      <c r="U204" s="137"/>
      <c r="V204" s="137"/>
    </row>
    <row r="205" spans="1:22" ht="18.45" customHeight="1" x14ac:dyDescent="0.25">
      <c r="A205" s="130" t="s">
        <v>472</v>
      </c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</row>
    <row r="206" spans="1:22" ht="57" x14ac:dyDescent="0.25">
      <c r="A206" s="132">
        <v>114</v>
      </c>
      <c r="B206" s="133">
        <v>114</v>
      </c>
      <c r="C206" s="134" t="s">
        <v>117</v>
      </c>
      <c r="D206" s="135" t="s">
        <v>118</v>
      </c>
      <c r="E206" s="136">
        <v>508.07</v>
      </c>
      <c r="F206" s="137" t="s">
        <v>119</v>
      </c>
      <c r="G206" s="136">
        <v>1.03</v>
      </c>
      <c r="H206" s="136" t="s">
        <v>120</v>
      </c>
      <c r="I206" s="136" t="s">
        <v>121</v>
      </c>
      <c r="J206" s="136"/>
      <c r="K206" s="136" t="s">
        <v>122</v>
      </c>
      <c r="L206" s="137" t="s">
        <v>123</v>
      </c>
      <c r="M206" s="137"/>
      <c r="N206" s="137" t="s">
        <v>83</v>
      </c>
      <c r="O206" s="137"/>
      <c r="P206" s="137"/>
      <c r="Q206" s="137"/>
      <c r="R206" s="137"/>
      <c r="S206" s="137"/>
      <c r="T206" s="137"/>
      <c r="U206" s="137"/>
      <c r="V206" s="137"/>
    </row>
    <row r="207" spans="1:22" ht="18.45" customHeight="1" x14ac:dyDescent="0.25">
      <c r="A207" s="130" t="s">
        <v>473</v>
      </c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</row>
    <row r="208" spans="1:22" ht="114" x14ac:dyDescent="0.25">
      <c r="A208" s="132">
        <v>115</v>
      </c>
      <c r="B208" s="133">
        <v>115</v>
      </c>
      <c r="C208" s="134" t="s">
        <v>345</v>
      </c>
      <c r="D208" s="135" t="s">
        <v>474</v>
      </c>
      <c r="E208" s="136">
        <v>2406.83</v>
      </c>
      <c r="F208" s="137" t="s">
        <v>346</v>
      </c>
      <c r="G208" s="136">
        <v>76.17</v>
      </c>
      <c r="H208" s="136" t="s">
        <v>475</v>
      </c>
      <c r="I208" s="136" t="s">
        <v>476</v>
      </c>
      <c r="J208" s="136">
        <v>12</v>
      </c>
      <c r="K208" s="136" t="s">
        <v>477</v>
      </c>
      <c r="L208" s="137" t="s">
        <v>478</v>
      </c>
      <c r="M208" s="137"/>
      <c r="N208" s="137" t="s">
        <v>83</v>
      </c>
      <c r="O208" s="137"/>
      <c r="P208" s="137"/>
      <c r="Q208" s="137"/>
      <c r="R208" s="137"/>
      <c r="S208" s="137"/>
      <c r="T208" s="137"/>
      <c r="U208" s="137"/>
      <c r="V208" s="137">
        <v>64</v>
      </c>
    </row>
    <row r="209" spans="1:22" ht="34.200000000000003" x14ac:dyDescent="0.25">
      <c r="A209" s="132">
        <v>116</v>
      </c>
      <c r="B209" s="133">
        <v>116</v>
      </c>
      <c r="C209" s="134" t="s">
        <v>351</v>
      </c>
      <c r="D209" s="135" t="s">
        <v>479</v>
      </c>
      <c r="E209" s="136">
        <v>16.920000000000002</v>
      </c>
      <c r="F209" s="137" t="s">
        <v>353</v>
      </c>
      <c r="G209" s="136"/>
      <c r="H209" s="136">
        <v>271</v>
      </c>
      <c r="I209" s="136" t="s">
        <v>480</v>
      </c>
      <c r="J209" s="136"/>
      <c r="K209" s="136">
        <v>761</v>
      </c>
      <c r="L209" s="137" t="s">
        <v>481</v>
      </c>
      <c r="M209" s="137"/>
      <c r="N209" s="137" t="s">
        <v>98</v>
      </c>
      <c r="O209" s="137"/>
      <c r="P209" s="137"/>
      <c r="Q209" s="137"/>
      <c r="R209" s="137"/>
      <c r="S209" s="137"/>
      <c r="T209" s="137"/>
      <c r="U209" s="137"/>
      <c r="V209" s="137"/>
    </row>
    <row r="210" spans="1:22" ht="57" x14ac:dyDescent="0.25">
      <c r="A210" s="132">
        <v>117</v>
      </c>
      <c r="B210" s="133">
        <v>117</v>
      </c>
      <c r="C210" s="134" t="s">
        <v>159</v>
      </c>
      <c r="D210" s="135" t="s">
        <v>482</v>
      </c>
      <c r="E210" s="136">
        <v>12.46</v>
      </c>
      <c r="F210" s="137" t="s">
        <v>161</v>
      </c>
      <c r="G210" s="136"/>
      <c r="H210" s="136">
        <v>125</v>
      </c>
      <c r="I210" s="136" t="s">
        <v>483</v>
      </c>
      <c r="J210" s="136"/>
      <c r="K210" s="136">
        <v>292</v>
      </c>
      <c r="L210" s="137" t="s">
        <v>484</v>
      </c>
      <c r="M210" s="137"/>
      <c r="N210" s="137" t="s">
        <v>98</v>
      </c>
      <c r="O210" s="137"/>
      <c r="P210" s="137"/>
      <c r="Q210" s="137"/>
      <c r="R210" s="137"/>
      <c r="S210" s="137"/>
      <c r="T210" s="137"/>
      <c r="U210" s="137"/>
      <c r="V210" s="137"/>
    </row>
    <row r="211" spans="1:22" ht="45.6" x14ac:dyDescent="0.25">
      <c r="A211" s="132">
        <v>118</v>
      </c>
      <c r="B211" s="133">
        <v>118</v>
      </c>
      <c r="C211" s="134" t="s">
        <v>164</v>
      </c>
      <c r="D211" s="135" t="s">
        <v>485</v>
      </c>
      <c r="E211" s="136">
        <v>2.4500000000000002</v>
      </c>
      <c r="F211" s="137" t="s">
        <v>166</v>
      </c>
      <c r="G211" s="136"/>
      <c r="H211" s="136">
        <v>15</v>
      </c>
      <c r="I211" s="136" t="s">
        <v>389</v>
      </c>
      <c r="J211" s="136"/>
      <c r="K211" s="136">
        <v>37</v>
      </c>
      <c r="L211" s="137" t="s">
        <v>391</v>
      </c>
      <c r="M211" s="137"/>
      <c r="N211" s="137" t="s">
        <v>98</v>
      </c>
      <c r="O211" s="137"/>
      <c r="P211" s="137"/>
      <c r="Q211" s="137"/>
      <c r="R211" s="137"/>
      <c r="S211" s="137"/>
      <c r="T211" s="137"/>
      <c r="U211" s="137"/>
      <c r="V211" s="137"/>
    </row>
    <row r="212" spans="1:22" ht="68.400000000000006" x14ac:dyDescent="0.25">
      <c r="A212" s="132">
        <v>119</v>
      </c>
      <c r="B212" s="133">
        <v>119</v>
      </c>
      <c r="C212" s="134" t="s">
        <v>296</v>
      </c>
      <c r="D212" s="135" t="s">
        <v>282</v>
      </c>
      <c r="E212" s="136">
        <v>2250.2399999999998</v>
      </c>
      <c r="F212" s="137" t="s">
        <v>297</v>
      </c>
      <c r="G212" s="136" t="s">
        <v>298</v>
      </c>
      <c r="H212" s="136" t="s">
        <v>486</v>
      </c>
      <c r="I212" s="136" t="s">
        <v>487</v>
      </c>
      <c r="J212" s="136"/>
      <c r="K212" s="136" t="s">
        <v>488</v>
      </c>
      <c r="L212" s="137" t="s">
        <v>489</v>
      </c>
      <c r="M212" s="137"/>
      <c r="N212" s="137" t="s">
        <v>83</v>
      </c>
      <c r="O212" s="137"/>
      <c r="P212" s="137"/>
      <c r="Q212" s="137"/>
      <c r="R212" s="137"/>
      <c r="S212" s="137"/>
      <c r="T212" s="137"/>
      <c r="U212" s="137"/>
      <c r="V212" s="137"/>
    </row>
    <row r="213" spans="1:22" ht="18.45" customHeight="1" x14ac:dyDescent="0.25">
      <c r="A213" s="130" t="s">
        <v>472</v>
      </c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</row>
    <row r="214" spans="1:22" ht="79.8" x14ac:dyDescent="0.25">
      <c r="A214" s="132">
        <v>120</v>
      </c>
      <c r="B214" s="133">
        <v>120</v>
      </c>
      <c r="C214" s="134" t="s">
        <v>439</v>
      </c>
      <c r="D214" s="135" t="s">
        <v>282</v>
      </c>
      <c r="E214" s="136">
        <v>17185.23</v>
      </c>
      <c r="F214" s="137" t="s">
        <v>441</v>
      </c>
      <c r="G214" s="136" t="s">
        <v>442</v>
      </c>
      <c r="H214" s="136" t="s">
        <v>490</v>
      </c>
      <c r="I214" s="136" t="s">
        <v>491</v>
      </c>
      <c r="J214" s="136" t="s">
        <v>90</v>
      </c>
      <c r="K214" s="136" t="s">
        <v>492</v>
      </c>
      <c r="L214" s="137" t="s">
        <v>493</v>
      </c>
      <c r="M214" s="137"/>
      <c r="N214" s="137" t="s">
        <v>83</v>
      </c>
      <c r="O214" s="137"/>
      <c r="P214" s="137"/>
      <c r="Q214" s="137"/>
      <c r="R214" s="137"/>
      <c r="S214" s="137"/>
      <c r="T214" s="137"/>
      <c r="U214" s="137"/>
      <c r="V214" s="137" t="s">
        <v>494</v>
      </c>
    </row>
    <row r="215" spans="1:22" ht="57" x14ac:dyDescent="0.25">
      <c r="A215" s="132">
        <v>121</v>
      </c>
      <c r="B215" s="133">
        <v>121</v>
      </c>
      <c r="C215" s="134" t="s">
        <v>117</v>
      </c>
      <c r="D215" s="135" t="s">
        <v>118</v>
      </c>
      <c r="E215" s="136">
        <v>508.07</v>
      </c>
      <c r="F215" s="137" t="s">
        <v>119</v>
      </c>
      <c r="G215" s="136">
        <v>1.03</v>
      </c>
      <c r="H215" s="136" t="s">
        <v>120</v>
      </c>
      <c r="I215" s="136" t="s">
        <v>121</v>
      </c>
      <c r="J215" s="136"/>
      <c r="K215" s="136" t="s">
        <v>122</v>
      </c>
      <c r="L215" s="137" t="s">
        <v>123</v>
      </c>
      <c r="M215" s="137"/>
      <c r="N215" s="137" t="s">
        <v>83</v>
      </c>
      <c r="O215" s="137"/>
      <c r="P215" s="137"/>
      <c r="Q215" s="137"/>
      <c r="R215" s="137"/>
      <c r="S215" s="137"/>
      <c r="T215" s="137"/>
      <c r="U215" s="137"/>
      <c r="V215" s="137"/>
    </row>
    <row r="216" spans="1:22" ht="18.45" customHeight="1" x14ac:dyDescent="0.25">
      <c r="A216" s="130" t="s">
        <v>495</v>
      </c>
      <c r="B216" s="131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</row>
    <row r="217" spans="1:22" ht="114" x14ac:dyDescent="0.25">
      <c r="A217" s="132">
        <v>122</v>
      </c>
      <c r="B217" s="133">
        <v>122</v>
      </c>
      <c r="C217" s="134" t="s">
        <v>74</v>
      </c>
      <c r="D217" s="135" t="s">
        <v>75</v>
      </c>
      <c r="E217" s="136">
        <v>3668.77</v>
      </c>
      <c r="F217" s="137" t="s">
        <v>76</v>
      </c>
      <c r="G217" s="136" t="s">
        <v>77</v>
      </c>
      <c r="H217" s="136" t="s">
        <v>78</v>
      </c>
      <c r="I217" s="136" t="s">
        <v>79</v>
      </c>
      <c r="J217" s="136" t="s">
        <v>80</v>
      </c>
      <c r="K217" s="136" t="s">
        <v>81</v>
      </c>
      <c r="L217" s="137" t="s">
        <v>82</v>
      </c>
      <c r="M217" s="137"/>
      <c r="N217" s="137" t="s">
        <v>83</v>
      </c>
      <c r="O217" s="137"/>
      <c r="P217" s="137"/>
      <c r="Q217" s="137"/>
      <c r="R217" s="137"/>
      <c r="S217" s="137"/>
      <c r="T217" s="137"/>
      <c r="U217" s="137"/>
      <c r="V217" s="137" t="s">
        <v>84</v>
      </c>
    </row>
    <row r="218" spans="1:22" ht="57" x14ac:dyDescent="0.25">
      <c r="A218" s="132">
        <v>123</v>
      </c>
      <c r="B218" s="133">
        <v>123</v>
      </c>
      <c r="C218" s="134" t="s">
        <v>496</v>
      </c>
      <c r="D218" s="135" t="s">
        <v>497</v>
      </c>
      <c r="E218" s="136">
        <v>1170.06</v>
      </c>
      <c r="F218" s="137">
        <v>1094.5</v>
      </c>
      <c r="G218" s="136" t="s">
        <v>498</v>
      </c>
      <c r="H218" s="136" t="s">
        <v>499</v>
      </c>
      <c r="I218" s="136">
        <v>11</v>
      </c>
      <c r="J218" s="136">
        <v>1</v>
      </c>
      <c r="K218" s="136" t="s">
        <v>500</v>
      </c>
      <c r="L218" s="137">
        <v>121</v>
      </c>
      <c r="M218" s="137"/>
      <c r="N218" s="137" t="s">
        <v>83</v>
      </c>
      <c r="O218" s="137"/>
      <c r="P218" s="137"/>
      <c r="Q218" s="137"/>
      <c r="R218" s="137"/>
      <c r="S218" s="137"/>
      <c r="T218" s="137"/>
      <c r="U218" s="137"/>
      <c r="V218" s="137" t="s">
        <v>501</v>
      </c>
    </row>
    <row r="219" spans="1:22" ht="79.8" x14ac:dyDescent="0.25">
      <c r="A219" s="132">
        <v>124</v>
      </c>
      <c r="B219" s="133">
        <v>124</v>
      </c>
      <c r="C219" s="134" t="s">
        <v>287</v>
      </c>
      <c r="D219" s="135" t="s">
        <v>311</v>
      </c>
      <c r="E219" s="136">
        <v>2435.67</v>
      </c>
      <c r="F219" s="137" t="s">
        <v>289</v>
      </c>
      <c r="G219" s="136" t="s">
        <v>88</v>
      </c>
      <c r="H219" s="136" t="s">
        <v>502</v>
      </c>
      <c r="I219" s="136" t="s">
        <v>503</v>
      </c>
      <c r="J219" s="136">
        <v>2</v>
      </c>
      <c r="K219" s="136" t="s">
        <v>504</v>
      </c>
      <c r="L219" s="137" t="s">
        <v>505</v>
      </c>
      <c r="M219" s="137"/>
      <c r="N219" s="137" t="s">
        <v>83</v>
      </c>
      <c r="O219" s="137"/>
      <c r="P219" s="137"/>
      <c r="Q219" s="137"/>
      <c r="R219" s="137"/>
      <c r="S219" s="137"/>
      <c r="T219" s="137"/>
      <c r="U219" s="137"/>
      <c r="V219" s="137" t="s">
        <v>506</v>
      </c>
    </row>
    <row r="220" spans="1:22" ht="68.400000000000006" x14ac:dyDescent="0.25">
      <c r="A220" s="138">
        <v>125</v>
      </c>
      <c r="B220" s="139">
        <v>125</v>
      </c>
      <c r="C220" s="140" t="s">
        <v>296</v>
      </c>
      <c r="D220" s="141" t="s">
        <v>507</v>
      </c>
      <c r="E220" s="142">
        <v>2250.2399999999998</v>
      </c>
      <c r="F220" s="143" t="s">
        <v>297</v>
      </c>
      <c r="G220" s="142" t="s">
        <v>298</v>
      </c>
      <c r="H220" s="142" t="s">
        <v>508</v>
      </c>
      <c r="I220" s="142" t="s">
        <v>509</v>
      </c>
      <c r="J220" s="142"/>
      <c r="K220" s="142" t="s">
        <v>510</v>
      </c>
      <c r="L220" s="143" t="s">
        <v>511</v>
      </c>
      <c r="M220" s="143"/>
      <c r="N220" s="143" t="s">
        <v>83</v>
      </c>
      <c r="O220" s="143"/>
      <c r="P220" s="143"/>
      <c r="Q220" s="143"/>
      <c r="R220" s="143"/>
      <c r="S220" s="143"/>
      <c r="T220" s="143"/>
      <c r="U220" s="143"/>
      <c r="V220" s="143"/>
    </row>
    <row r="221" spans="1:22" ht="19.350000000000001" customHeight="1" x14ac:dyDescent="0.25">
      <c r="A221" s="128" t="s">
        <v>512</v>
      </c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</row>
    <row r="222" spans="1:22" ht="18.45" customHeight="1" x14ac:dyDescent="0.25">
      <c r="A222" s="130" t="s">
        <v>513</v>
      </c>
      <c r="B222" s="131"/>
      <c r="C222" s="13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</row>
    <row r="223" spans="1:22" ht="57" x14ac:dyDescent="0.25">
      <c r="A223" s="132">
        <v>126</v>
      </c>
      <c r="B223" s="133">
        <v>126</v>
      </c>
      <c r="C223" s="134" t="s">
        <v>117</v>
      </c>
      <c r="D223" s="135" t="s">
        <v>118</v>
      </c>
      <c r="E223" s="136">
        <v>508.07</v>
      </c>
      <c r="F223" s="137" t="s">
        <v>119</v>
      </c>
      <c r="G223" s="136">
        <v>1.03</v>
      </c>
      <c r="H223" s="136" t="s">
        <v>120</v>
      </c>
      <c r="I223" s="136" t="s">
        <v>121</v>
      </c>
      <c r="J223" s="136"/>
      <c r="K223" s="136" t="s">
        <v>122</v>
      </c>
      <c r="L223" s="137" t="s">
        <v>123</v>
      </c>
      <c r="M223" s="137"/>
      <c r="N223" s="137" t="s">
        <v>83</v>
      </c>
      <c r="O223" s="137"/>
      <c r="P223" s="137"/>
      <c r="Q223" s="137"/>
      <c r="R223" s="137"/>
      <c r="S223" s="137"/>
      <c r="T223" s="137"/>
      <c r="U223" s="137"/>
      <c r="V223" s="137"/>
    </row>
    <row r="224" spans="1:22" ht="18.45" customHeight="1" x14ac:dyDescent="0.25">
      <c r="A224" s="130" t="s">
        <v>514</v>
      </c>
      <c r="B224" s="131"/>
      <c r="C224" s="131"/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</row>
    <row r="225" spans="1:22" ht="114" x14ac:dyDescent="0.25">
      <c r="A225" s="132">
        <v>127</v>
      </c>
      <c r="B225" s="133">
        <v>127</v>
      </c>
      <c r="C225" s="134" t="s">
        <v>515</v>
      </c>
      <c r="D225" s="135" t="s">
        <v>516</v>
      </c>
      <c r="E225" s="136">
        <v>2285.15</v>
      </c>
      <c r="F225" s="137" t="s">
        <v>517</v>
      </c>
      <c r="G225" s="136">
        <v>75.52</v>
      </c>
      <c r="H225" s="136" t="s">
        <v>518</v>
      </c>
      <c r="I225" s="136" t="s">
        <v>519</v>
      </c>
      <c r="J225" s="136">
        <v>9</v>
      </c>
      <c r="K225" s="136" t="s">
        <v>520</v>
      </c>
      <c r="L225" s="137" t="s">
        <v>521</v>
      </c>
      <c r="M225" s="137"/>
      <c r="N225" s="137" t="s">
        <v>83</v>
      </c>
      <c r="O225" s="137"/>
      <c r="P225" s="137"/>
      <c r="Q225" s="137"/>
      <c r="R225" s="137"/>
      <c r="S225" s="137"/>
      <c r="T225" s="137"/>
      <c r="U225" s="137"/>
      <c r="V225" s="137">
        <v>48</v>
      </c>
    </row>
    <row r="226" spans="1:22" ht="34.200000000000003" x14ac:dyDescent="0.25">
      <c r="A226" s="132">
        <v>128</v>
      </c>
      <c r="B226" s="133">
        <v>128</v>
      </c>
      <c r="C226" s="134" t="s">
        <v>522</v>
      </c>
      <c r="D226" s="135" t="s">
        <v>523</v>
      </c>
      <c r="E226" s="136">
        <v>13.88</v>
      </c>
      <c r="F226" s="137" t="s">
        <v>524</v>
      </c>
      <c r="G226" s="136"/>
      <c r="H226" s="136">
        <v>167</v>
      </c>
      <c r="I226" s="136" t="s">
        <v>525</v>
      </c>
      <c r="J226" s="136"/>
      <c r="K226" s="136">
        <v>384</v>
      </c>
      <c r="L226" s="137" t="s">
        <v>526</v>
      </c>
      <c r="M226" s="137"/>
      <c r="N226" s="137" t="s">
        <v>98</v>
      </c>
      <c r="O226" s="137"/>
      <c r="P226" s="137"/>
      <c r="Q226" s="137"/>
      <c r="R226" s="137"/>
      <c r="S226" s="137"/>
      <c r="T226" s="137"/>
      <c r="U226" s="137"/>
      <c r="V226" s="137"/>
    </row>
    <row r="227" spans="1:22" ht="57" x14ac:dyDescent="0.25">
      <c r="A227" s="132">
        <v>129</v>
      </c>
      <c r="B227" s="133">
        <v>129</v>
      </c>
      <c r="C227" s="134" t="s">
        <v>159</v>
      </c>
      <c r="D227" s="135" t="s">
        <v>160</v>
      </c>
      <c r="E227" s="136">
        <v>12.46</v>
      </c>
      <c r="F227" s="137" t="s">
        <v>161</v>
      </c>
      <c r="G227" s="136"/>
      <c r="H227" s="136">
        <v>25</v>
      </c>
      <c r="I227" s="136" t="s">
        <v>162</v>
      </c>
      <c r="J227" s="136"/>
      <c r="K227" s="136">
        <v>58</v>
      </c>
      <c r="L227" s="137" t="s">
        <v>163</v>
      </c>
      <c r="M227" s="137"/>
      <c r="N227" s="137" t="s">
        <v>98</v>
      </c>
      <c r="O227" s="137"/>
      <c r="P227" s="137"/>
      <c r="Q227" s="137"/>
      <c r="R227" s="137"/>
      <c r="S227" s="137"/>
      <c r="T227" s="137"/>
      <c r="U227" s="137"/>
      <c r="V227" s="137"/>
    </row>
    <row r="228" spans="1:22" ht="57" x14ac:dyDescent="0.25">
      <c r="A228" s="132">
        <v>130</v>
      </c>
      <c r="B228" s="133">
        <v>130</v>
      </c>
      <c r="C228" s="134" t="s">
        <v>159</v>
      </c>
      <c r="D228" s="135" t="s">
        <v>485</v>
      </c>
      <c r="E228" s="136">
        <v>12.46</v>
      </c>
      <c r="F228" s="137" t="s">
        <v>161</v>
      </c>
      <c r="G228" s="136"/>
      <c r="H228" s="136">
        <v>75</v>
      </c>
      <c r="I228" s="136" t="s">
        <v>527</v>
      </c>
      <c r="J228" s="136"/>
      <c r="K228" s="136">
        <v>175</v>
      </c>
      <c r="L228" s="137" t="s">
        <v>528</v>
      </c>
      <c r="M228" s="137"/>
      <c r="N228" s="137" t="s">
        <v>98</v>
      </c>
      <c r="O228" s="137"/>
      <c r="P228" s="137"/>
      <c r="Q228" s="137"/>
      <c r="R228" s="137"/>
      <c r="S228" s="137"/>
      <c r="T228" s="137"/>
      <c r="U228" s="137"/>
      <c r="V228" s="137"/>
    </row>
    <row r="229" spans="1:22" ht="45.6" x14ac:dyDescent="0.25">
      <c r="A229" s="132">
        <v>131</v>
      </c>
      <c r="B229" s="133">
        <v>131</v>
      </c>
      <c r="C229" s="134" t="s">
        <v>164</v>
      </c>
      <c r="D229" s="135" t="s">
        <v>100</v>
      </c>
      <c r="E229" s="136">
        <v>2.4500000000000002</v>
      </c>
      <c r="F229" s="137" t="s">
        <v>166</v>
      </c>
      <c r="G229" s="136"/>
      <c r="H229" s="136">
        <v>10</v>
      </c>
      <c r="I229" s="136" t="s">
        <v>179</v>
      </c>
      <c r="J229" s="136"/>
      <c r="K229" s="136">
        <v>25</v>
      </c>
      <c r="L229" s="137" t="s">
        <v>162</v>
      </c>
      <c r="M229" s="137"/>
      <c r="N229" s="137" t="s">
        <v>98</v>
      </c>
      <c r="O229" s="137"/>
      <c r="P229" s="137"/>
      <c r="Q229" s="137"/>
      <c r="R229" s="137"/>
      <c r="S229" s="137"/>
      <c r="T229" s="137"/>
      <c r="U229" s="137"/>
      <c r="V229" s="137"/>
    </row>
    <row r="230" spans="1:22" ht="18.45" customHeight="1" x14ac:dyDescent="0.25">
      <c r="A230" s="130" t="s">
        <v>529</v>
      </c>
      <c r="B230" s="131"/>
      <c r="C230" s="131"/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</row>
    <row r="231" spans="1:22" ht="114" x14ac:dyDescent="0.25">
      <c r="A231" s="132">
        <v>132</v>
      </c>
      <c r="B231" s="133">
        <v>132</v>
      </c>
      <c r="C231" s="134" t="s">
        <v>515</v>
      </c>
      <c r="D231" s="135" t="s">
        <v>118</v>
      </c>
      <c r="E231" s="136">
        <v>2285.15</v>
      </c>
      <c r="F231" s="137" t="s">
        <v>517</v>
      </c>
      <c r="G231" s="136">
        <v>75.52</v>
      </c>
      <c r="H231" s="136" t="s">
        <v>530</v>
      </c>
      <c r="I231" s="136" t="s">
        <v>531</v>
      </c>
      <c r="J231" s="136">
        <v>2</v>
      </c>
      <c r="K231" s="136" t="s">
        <v>532</v>
      </c>
      <c r="L231" s="137" t="s">
        <v>533</v>
      </c>
      <c r="M231" s="137"/>
      <c r="N231" s="137" t="s">
        <v>83</v>
      </c>
      <c r="O231" s="137"/>
      <c r="P231" s="137"/>
      <c r="Q231" s="137"/>
      <c r="R231" s="137"/>
      <c r="S231" s="137"/>
      <c r="T231" s="137"/>
      <c r="U231" s="137"/>
      <c r="V231" s="137">
        <v>12</v>
      </c>
    </row>
    <row r="232" spans="1:22" ht="34.200000000000003" x14ac:dyDescent="0.25">
      <c r="A232" s="132">
        <v>133</v>
      </c>
      <c r="B232" s="133">
        <v>133</v>
      </c>
      <c r="C232" s="134" t="s">
        <v>522</v>
      </c>
      <c r="D232" s="135" t="s">
        <v>352</v>
      </c>
      <c r="E232" s="136">
        <v>13.88</v>
      </c>
      <c r="F232" s="137" t="s">
        <v>524</v>
      </c>
      <c r="G232" s="136"/>
      <c r="H232" s="136">
        <v>42</v>
      </c>
      <c r="I232" s="136" t="s">
        <v>534</v>
      </c>
      <c r="J232" s="136"/>
      <c r="K232" s="136">
        <v>96</v>
      </c>
      <c r="L232" s="137" t="s">
        <v>535</v>
      </c>
      <c r="M232" s="137"/>
      <c r="N232" s="137" t="s">
        <v>98</v>
      </c>
      <c r="O232" s="137"/>
      <c r="P232" s="137"/>
      <c r="Q232" s="137"/>
      <c r="R232" s="137"/>
      <c r="S232" s="137"/>
      <c r="T232" s="137"/>
      <c r="U232" s="137"/>
      <c r="V232" s="137"/>
    </row>
    <row r="233" spans="1:22" ht="57" x14ac:dyDescent="0.25">
      <c r="A233" s="132">
        <v>134</v>
      </c>
      <c r="B233" s="133">
        <v>134</v>
      </c>
      <c r="C233" s="134" t="s">
        <v>159</v>
      </c>
      <c r="D233" s="135" t="s">
        <v>160</v>
      </c>
      <c r="E233" s="136">
        <v>12.46</v>
      </c>
      <c r="F233" s="137" t="s">
        <v>161</v>
      </c>
      <c r="G233" s="136"/>
      <c r="H233" s="136">
        <v>25</v>
      </c>
      <c r="I233" s="136" t="s">
        <v>162</v>
      </c>
      <c r="J233" s="136"/>
      <c r="K233" s="136">
        <v>58</v>
      </c>
      <c r="L233" s="137" t="s">
        <v>163</v>
      </c>
      <c r="M233" s="137"/>
      <c r="N233" s="137" t="s">
        <v>98</v>
      </c>
      <c r="O233" s="137"/>
      <c r="P233" s="137"/>
      <c r="Q233" s="137"/>
      <c r="R233" s="137"/>
      <c r="S233" s="137"/>
      <c r="T233" s="137"/>
      <c r="U233" s="137"/>
      <c r="V233" s="137"/>
    </row>
    <row r="234" spans="1:22" ht="45.6" x14ac:dyDescent="0.25">
      <c r="A234" s="138">
        <v>135</v>
      </c>
      <c r="B234" s="139">
        <v>135</v>
      </c>
      <c r="C234" s="140" t="s">
        <v>164</v>
      </c>
      <c r="D234" s="141" t="s">
        <v>165</v>
      </c>
      <c r="E234" s="142">
        <v>2.4500000000000002</v>
      </c>
      <c r="F234" s="143" t="s">
        <v>166</v>
      </c>
      <c r="G234" s="142"/>
      <c r="H234" s="142">
        <v>2</v>
      </c>
      <c r="I234" s="142" t="s">
        <v>167</v>
      </c>
      <c r="J234" s="142"/>
      <c r="K234" s="142">
        <v>6</v>
      </c>
      <c r="L234" s="143" t="s">
        <v>168</v>
      </c>
      <c r="M234" s="143"/>
      <c r="N234" s="143" t="s">
        <v>98</v>
      </c>
      <c r="O234" s="143"/>
      <c r="P234" s="143"/>
      <c r="Q234" s="143"/>
      <c r="R234" s="143"/>
      <c r="S234" s="143"/>
      <c r="T234" s="143"/>
      <c r="U234" s="143"/>
      <c r="V234" s="143"/>
    </row>
    <row r="235" spans="1:22" ht="19.350000000000001" customHeight="1" x14ac:dyDescent="0.25">
      <c r="A235" s="128" t="s">
        <v>536</v>
      </c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</row>
    <row r="236" spans="1:22" ht="18.45" customHeight="1" x14ac:dyDescent="0.25">
      <c r="A236" s="130" t="s">
        <v>537</v>
      </c>
      <c r="B236" s="131"/>
      <c r="C236" s="131"/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</row>
    <row r="237" spans="1:22" ht="68.400000000000006" x14ac:dyDescent="0.25">
      <c r="A237" s="132">
        <v>136</v>
      </c>
      <c r="B237" s="133">
        <v>136</v>
      </c>
      <c r="C237" s="134" t="s">
        <v>207</v>
      </c>
      <c r="D237" s="135" t="s">
        <v>538</v>
      </c>
      <c r="E237" s="136">
        <v>3.95</v>
      </c>
      <c r="F237" s="137">
        <v>3.95</v>
      </c>
      <c r="G237" s="136"/>
      <c r="H237" s="136" t="s">
        <v>231</v>
      </c>
      <c r="I237" s="136">
        <v>5</v>
      </c>
      <c r="J237" s="136"/>
      <c r="K237" s="136" t="s">
        <v>539</v>
      </c>
      <c r="L237" s="137">
        <v>60</v>
      </c>
      <c r="M237" s="137"/>
      <c r="N237" s="137" t="s">
        <v>83</v>
      </c>
      <c r="O237" s="137"/>
      <c r="P237" s="137"/>
      <c r="Q237" s="137"/>
      <c r="R237" s="137"/>
      <c r="S237" s="137"/>
      <c r="T237" s="137"/>
      <c r="U237" s="137"/>
      <c r="V237" s="137"/>
    </row>
    <row r="238" spans="1:22" ht="18.45" customHeight="1" x14ac:dyDescent="0.25">
      <c r="A238" s="130" t="s">
        <v>540</v>
      </c>
      <c r="B238" s="131"/>
      <c r="C238" s="131"/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</row>
    <row r="239" spans="1:22" ht="114" x14ac:dyDescent="0.25">
      <c r="A239" s="132">
        <v>137</v>
      </c>
      <c r="B239" s="133">
        <v>137</v>
      </c>
      <c r="C239" s="134" t="s">
        <v>515</v>
      </c>
      <c r="D239" s="135" t="s">
        <v>282</v>
      </c>
      <c r="E239" s="136">
        <v>2285.15</v>
      </c>
      <c r="F239" s="137" t="s">
        <v>517</v>
      </c>
      <c r="G239" s="136">
        <v>75.52</v>
      </c>
      <c r="H239" s="136" t="s">
        <v>541</v>
      </c>
      <c r="I239" s="136" t="s">
        <v>542</v>
      </c>
      <c r="J239" s="136">
        <v>3</v>
      </c>
      <c r="K239" s="136" t="s">
        <v>543</v>
      </c>
      <c r="L239" s="137" t="s">
        <v>544</v>
      </c>
      <c r="M239" s="137"/>
      <c r="N239" s="137" t="s">
        <v>83</v>
      </c>
      <c r="O239" s="137"/>
      <c r="P239" s="137"/>
      <c r="Q239" s="137"/>
      <c r="R239" s="137"/>
      <c r="S239" s="137"/>
      <c r="T239" s="137"/>
      <c r="U239" s="137"/>
      <c r="V239" s="137">
        <v>16</v>
      </c>
    </row>
    <row r="240" spans="1:22" ht="34.200000000000003" x14ac:dyDescent="0.25">
      <c r="A240" s="132">
        <v>138</v>
      </c>
      <c r="B240" s="133">
        <v>138</v>
      </c>
      <c r="C240" s="134" t="s">
        <v>522</v>
      </c>
      <c r="D240" s="135" t="s">
        <v>100</v>
      </c>
      <c r="E240" s="136">
        <v>13.88</v>
      </c>
      <c r="F240" s="137" t="s">
        <v>524</v>
      </c>
      <c r="G240" s="136"/>
      <c r="H240" s="136">
        <v>56</v>
      </c>
      <c r="I240" s="136" t="s">
        <v>545</v>
      </c>
      <c r="J240" s="136"/>
      <c r="K240" s="136">
        <v>128</v>
      </c>
      <c r="L240" s="137" t="s">
        <v>546</v>
      </c>
      <c r="M240" s="137"/>
      <c r="N240" s="137" t="s">
        <v>98</v>
      </c>
      <c r="O240" s="137"/>
      <c r="P240" s="137"/>
      <c r="Q240" s="137"/>
      <c r="R240" s="137"/>
      <c r="S240" s="137"/>
      <c r="T240" s="137"/>
      <c r="U240" s="137"/>
      <c r="V240" s="137"/>
    </row>
    <row r="241" spans="1:22" ht="57" x14ac:dyDescent="0.25">
      <c r="A241" s="132">
        <v>139</v>
      </c>
      <c r="B241" s="133">
        <v>139</v>
      </c>
      <c r="C241" s="134" t="s">
        <v>159</v>
      </c>
      <c r="D241" s="135" t="s">
        <v>160</v>
      </c>
      <c r="E241" s="136">
        <v>12.46</v>
      </c>
      <c r="F241" s="137" t="s">
        <v>161</v>
      </c>
      <c r="G241" s="136"/>
      <c r="H241" s="136">
        <v>25</v>
      </c>
      <c r="I241" s="136" t="s">
        <v>162</v>
      </c>
      <c r="J241" s="136"/>
      <c r="K241" s="136">
        <v>58</v>
      </c>
      <c r="L241" s="137" t="s">
        <v>163</v>
      </c>
      <c r="M241" s="137"/>
      <c r="N241" s="137" t="s">
        <v>98</v>
      </c>
      <c r="O241" s="137"/>
      <c r="P241" s="137"/>
      <c r="Q241" s="137"/>
      <c r="R241" s="137"/>
      <c r="S241" s="137"/>
      <c r="T241" s="137"/>
      <c r="U241" s="137"/>
      <c r="V241" s="137"/>
    </row>
    <row r="242" spans="1:22" ht="57" x14ac:dyDescent="0.25">
      <c r="A242" s="132">
        <v>140</v>
      </c>
      <c r="B242" s="133">
        <v>140</v>
      </c>
      <c r="C242" s="134" t="s">
        <v>159</v>
      </c>
      <c r="D242" s="135" t="s">
        <v>165</v>
      </c>
      <c r="E242" s="136">
        <v>12.46</v>
      </c>
      <c r="F242" s="137" t="s">
        <v>161</v>
      </c>
      <c r="G242" s="136"/>
      <c r="H242" s="136">
        <v>12</v>
      </c>
      <c r="I242" s="136" t="s">
        <v>224</v>
      </c>
      <c r="J242" s="136"/>
      <c r="K242" s="136">
        <v>29</v>
      </c>
      <c r="L242" s="137" t="s">
        <v>356</v>
      </c>
      <c r="M242" s="137"/>
      <c r="N242" s="137" t="s">
        <v>98</v>
      </c>
      <c r="O242" s="137"/>
      <c r="P242" s="137"/>
      <c r="Q242" s="137"/>
      <c r="R242" s="137"/>
      <c r="S242" s="137"/>
      <c r="T242" s="137"/>
      <c r="U242" s="137"/>
      <c r="V242" s="137"/>
    </row>
    <row r="243" spans="1:22" ht="45.6" x14ac:dyDescent="0.25">
      <c r="A243" s="132">
        <v>141</v>
      </c>
      <c r="B243" s="133">
        <v>141</v>
      </c>
      <c r="C243" s="134" t="s">
        <v>164</v>
      </c>
      <c r="D243" s="135" t="s">
        <v>352</v>
      </c>
      <c r="E243" s="136">
        <v>2.4500000000000002</v>
      </c>
      <c r="F243" s="137" t="s">
        <v>166</v>
      </c>
      <c r="G243" s="136"/>
      <c r="H243" s="136">
        <v>7</v>
      </c>
      <c r="I243" s="136" t="s">
        <v>393</v>
      </c>
      <c r="J243" s="136"/>
      <c r="K243" s="136">
        <v>18</v>
      </c>
      <c r="L243" s="137" t="s">
        <v>244</v>
      </c>
      <c r="M243" s="137"/>
      <c r="N243" s="137" t="s">
        <v>98</v>
      </c>
      <c r="O243" s="137"/>
      <c r="P243" s="137"/>
      <c r="Q243" s="137"/>
      <c r="R243" s="137"/>
      <c r="S243" s="137"/>
      <c r="T243" s="137"/>
      <c r="U243" s="137"/>
      <c r="V243" s="137"/>
    </row>
    <row r="244" spans="1:22" ht="18.45" customHeight="1" x14ac:dyDescent="0.25">
      <c r="A244" s="130" t="s">
        <v>547</v>
      </c>
      <c r="B244" s="131"/>
      <c r="C244" s="13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</row>
    <row r="245" spans="1:22" ht="68.400000000000006" x14ac:dyDescent="0.25">
      <c r="A245" s="132">
        <v>142</v>
      </c>
      <c r="B245" s="133">
        <v>142</v>
      </c>
      <c r="C245" s="134" t="s">
        <v>548</v>
      </c>
      <c r="D245" s="135" t="s">
        <v>153</v>
      </c>
      <c r="E245" s="136">
        <v>8273.76</v>
      </c>
      <c r="F245" s="137" t="s">
        <v>549</v>
      </c>
      <c r="G245" s="136" t="s">
        <v>550</v>
      </c>
      <c r="H245" s="136" t="s">
        <v>551</v>
      </c>
      <c r="I245" s="136" t="s">
        <v>552</v>
      </c>
      <c r="J245" s="136">
        <v>1</v>
      </c>
      <c r="K245" s="136" t="s">
        <v>553</v>
      </c>
      <c r="L245" s="137" t="s">
        <v>554</v>
      </c>
      <c r="M245" s="137"/>
      <c r="N245" s="137" t="s">
        <v>83</v>
      </c>
      <c r="O245" s="137"/>
      <c r="P245" s="137"/>
      <c r="Q245" s="137"/>
      <c r="R245" s="137"/>
      <c r="S245" s="137"/>
      <c r="T245" s="137"/>
      <c r="U245" s="137"/>
      <c r="V245" s="137">
        <v>6</v>
      </c>
    </row>
    <row r="246" spans="1:22" ht="57" x14ac:dyDescent="0.25">
      <c r="A246" s="132">
        <v>143</v>
      </c>
      <c r="B246" s="133">
        <v>143</v>
      </c>
      <c r="C246" s="134" t="s">
        <v>555</v>
      </c>
      <c r="D246" s="135" t="s">
        <v>556</v>
      </c>
      <c r="E246" s="136">
        <v>56</v>
      </c>
      <c r="F246" s="137" t="s">
        <v>545</v>
      </c>
      <c r="G246" s="136"/>
      <c r="H246" s="136">
        <v>11</v>
      </c>
      <c r="I246" s="136" t="s">
        <v>142</v>
      </c>
      <c r="J246" s="136"/>
      <c r="K246" s="136">
        <v>39</v>
      </c>
      <c r="L246" s="137" t="s">
        <v>557</v>
      </c>
      <c r="M246" s="137"/>
      <c r="N246" s="137" t="s">
        <v>98</v>
      </c>
      <c r="O246" s="137"/>
      <c r="P246" s="137"/>
      <c r="Q246" s="137"/>
      <c r="R246" s="137"/>
      <c r="S246" s="137"/>
      <c r="T246" s="137"/>
      <c r="U246" s="137"/>
      <c r="V246" s="137"/>
    </row>
    <row r="247" spans="1:22" ht="34.200000000000003" x14ac:dyDescent="0.25">
      <c r="A247" s="132">
        <v>144</v>
      </c>
      <c r="B247" s="133">
        <v>144</v>
      </c>
      <c r="C247" s="134" t="s">
        <v>558</v>
      </c>
      <c r="D247" s="135" t="s">
        <v>160</v>
      </c>
      <c r="E247" s="136">
        <v>2.41</v>
      </c>
      <c r="F247" s="137" t="s">
        <v>559</v>
      </c>
      <c r="G247" s="136"/>
      <c r="H247" s="136">
        <v>5</v>
      </c>
      <c r="I247" s="136" t="s">
        <v>96</v>
      </c>
      <c r="J247" s="136"/>
      <c r="K247" s="136">
        <v>35</v>
      </c>
      <c r="L247" s="137" t="s">
        <v>560</v>
      </c>
      <c r="M247" s="137"/>
      <c r="N247" s="137" t="s">
        <v>98</v>
      </c>
      <c r="O247" s="137"/>
      <c r="P247" s="137"/>
      <c r="Q247" s="137"/>
      <c r="R247" s="137"/>
      <c r="S247" s="137"/>
      <c r="T247" s="137"/>
      <c r="U247" s="137"/>
      <c r="V247" s="137"/>
    </row>
    <row r="248" spans="1:22" ht="18.45" customHeight="1" x14ac:dyDescent="0.25">
      <c r="A248" s="130" t="s">
        <v>418</v>
      </c>
      <c r="B248" s="131"/>
      <c r="C248" s="131"/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</row>
    <row r="249" spans="1:22" ht="79.8" x14ac:dyDescent="0.25">
      <c r="A249" s="132">
        <v>145</v>
      </c>
      <c r="B249" s="133">
        <v>145</v>
      </c>
      <c r="C249" s="134" t="s">
        <v>439</v>
      </c>
      <c r="D249" s="135" t="s">
        <v>86</v>
      </c>
      <c r="E249" s="136">
        <v>17185.23</v>
      </c>
      <c r="F249" s="137" t="s">
        <v>441</v>
      </c>
      <c r="G249" s="136" t="s">
        <v>442</v>
      </c>
      <c r="H249" s="136" t="s">
        <v>561</v>
      </c>
      <c r="I249" s="136" t="s">
        <v>562</v>
      </c>
      <c r="J249" s="136">
        <v>1</v>
      </c>
      <c r="K249" s="136" t="s">
        <v>563</v>
      </c>
      <c r="L249" s="137" t="s">
        <v>564</v>
      </c>
      <c r="M249" s="137"/>
      <c r="N249" s="137" t="s">
        <v>83</v>
      </c>
      <c r="O249" s="137"/>
      <c r="P249" s="137"/>
      <c r="Q249" s="137"/>
      <c r="R249" s="137"/>
      <c r="S249" s="137"/>
      <c r="T249" s="137"/>
      <c r="U249" s="137"/>
      <c r="V249" s="137" t="s">
        <v>565</v>
      </c>
    </row>
    <row r="250" spans="1:22" ht="18.45" customHeight="1" x14ac:dyDescent="0.25">
      <c r="A250" s="130" t="s">
        <v>566</v>
      </c>
      <c r="B250" s="131"/>
      <c r="C250" s="131"/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</row>
    <row r="251" spans="1:22" ht="114" x14ac:dyDescent="0.25">
      <c r="A251" s="132">
        <v>146</v>
      </c>
      <c r="B251" s="133">
        <v>146</v>
      </c>
      <c r="C251" s="134" t="s">
        <v>345</v>
      </c>
      <c r="D251" s="135" t="s">
        <v>118</v>
      </c>
      <c r="E251" s="136">
        <v>2406.83</v>
      </c>
      <c r="F251" s="137" t="s">
        <v>346</v>
      </c>
      <c r="G251" s="136">
        <v>76.17</v>
      </c>
      <c r="H251" s="136" t="s">
        <v>347</v>
      </c>
      <c r="I251" s="136" t="s">
        <v>348</v>
      </c>
      <c r="J251" s="136">
        <v>2</v>
      </c>
      <c r="K251" s="136" t="s">
        <v>349</v>
      </c>
      <c r="L251" s="137" t="s">
        <v>350</v>
      </c>
      <c r="M251" s="137"/>
      <c r="N251" s="137" t="s">
        <v>83</v>
      </c>
      <c r="O251" s="137"/>
      <c r="P251" s="137"/>
      <c r="Q251" s="137"/>
      <c r="R251" s="137"/>
      <c r="S251" s="137"/>
      <c r="T251" s="137"/>
      <c r="U251" s="137"/>
      <c r="V251" s="137">
        <v>12</v>
      </c>
    </row>
    <row r="252" spans="1:22" ht="34.200000000000003" x14ac:dyDescent="0.25">
      <c r="A252" s="132">
        <v>147</v>
      </c>
      <c r="B252" s="133">
        <v>147</v>
      </c>
      <c r="C252" s="134" t="s">
        <v>351</v>
      </c>
      <c r="D252" s="135" t="s">
        <v>352</v>
      </c>
      <c r="E252" s="136">
        <v>16.920000000000002</v>
      </c>
      <c r="F252" s="137" t="s">
        <v>353</v>
      </c>
      <c r="G252" s="136"/>
      <c r="H252" s="136">
        <v>51</v>
      </c>
      <c r="I252" s="136" t="s">
        <v>354</v>
      </c>
      <c r="J252" s="136"/>
      <c r="K252" s="136">
        <v>143</v>
      </c>
      <c r="L252" s="137" t="s">
        <v>355</v>
      </c>
      <c r="M252" s="137"/>
      <c r="N252" s="137" t="s">
        <v>98</v>
      </c>
      <c r="O252" s="137"/>
      <c r="P252" s="137"/>
      <c r="Q252" s="137"/>
      <c r="R252" s="137"/>
      <c r="S252" s="137"/>
      <c r="T252" s="137"/>
      <c r="U252" s="137"/>
      <c r="V252" s="137"/>
    </row>
    <row r="253" spans="1:22" ht="57" x14ac:dyDescent="0.25">
      <c r="A253" s="132">
        <v>148</v>
      </c>
      <c r="B253" s="133">
        <v>148</v>
      </c>
      <c r="C253" s="134" t="s">
        <v>159</v>
      </c>
      <c r="D253" s="135" t="s">
        <v>100</v>
      </c>
      <c r="E253" s="136">
        <v>12.46</v>
      </c>
      <c r="F253" s="137" t="s">
        <v>161</v>
      </c>
      <c r="G253" s="136"/>
      <c r="H253" s="136">
        <v>50</v>
      </c>
      <c r="I253" s="136" t="s">
        <v>245</v>
      </c>
      <c r="J253" s="136"/>
      <c r="K253" s="136">
        <v>117</v>
      </c>
      <c r="L253" s="137" t="s">
        <v>417</v>
      </c>
      <c r="M253" s="137"/>
      <c r="N253" s="137" t="s">
        <v>98</v>
      </c>
      <c r="O253" s="137"/>
      <c r="P253" s="137"/>
      <c r="Q253" s="137"/>
      <c r="R253" s="137"/>
      <c r="S253" s="137"/>
      <c r="T253" s="137"/>
      <c r="U253" s="137"/>
      <c r="V253" s="137"/>
    </row>
    <row r="254" spans="1:22" ht="45.6" x14ac:dyDescent="0.25">
      <c r="A254" s="132">
        <v>149</v>
      </c>
      <c r="B254" s="133">
        <v>149</v>
      </c>
      <c r="C254" s="134" t="s">
        <v>164</v>
      </c>
      <c r="D254" s="135" t="s">
        <v>160</v>
      </c>
      <c r="E254" s="136">
        <v>2.4500000000000002</v>
      </c>
      <c r="F254" s="137" t="s">
        <v>166</v>
      </c>
      <c r="G254" s="136"/>
      <c r="H254" s="136">
        <v>5</v>
      </c>
      <c r="I254" s="136" t="s">
        <v>96</v>
      </c>
      <c r="J254" s="136"/>
      <c r="K254" s="136">
        <v>12</v>
      </c>
      <c r="L254" s="137" t="s">
        <v>224</v>
      </c>
      <c r="M254" s="137"/>
      <c r="N254" s="137" t="s">
        <v>98</v>
      </c>
      <c r="O254" s="137"/>
      <c r="P254" s="137"/>
      <c r="Q254" s="137"/>
      <c r="R254" s="137"/>
      <c r="S254" s="137"/>
      <c r="T254" s="137"/>
      <c r="U254" s="137"/>
      <c r="V254" s="137"/>
    </row>
    <row r="255" spans="1:22" ht="18.45" customHeight="1" x14ac:dyDescent="0.25">
      <c r="A255" s="130" t="s">
        <v>567</v>
      </c>
      <c r="B255" s="131"/>
      <c r="C255" s="131"/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</row>
    <row r="256" spans="1:22" ht="57" x14ac:dyDescent="0.25">
      <c r="A256" s="132">
        <v>150</v>
      </c>
      <c r="B256" s="133">
        <v>150</v>
      </c>
      <c r="C256" s="134" t="s">
        <v>117</v>
      </c>
      <c r="D256" s="135" t="s">
        <v>118</v>
      </c>
      <c r="E256" s="136">
        <v>508.07</v>
      </c>
      <c r="F256" s="137" t="s">
        <v>119</v>
      </c>
      <c r="G256" s="136">
        <v>1.03</v>
      </c>
      <c r="H256" s="136" t="s">
        <v>120</v>
      </c>
      <c r="I256" s="136" t="s">
        <v>121</v>
      </c>
      <c r="J256" s="136"/>
      <c r="K256" s="136" t="s">
        <v>122</v>
      </c>
      <c r="L256" s="137" t="s">
        <v>123</v>
      </c>
      <c r="M256" s="137"/>
      <c r="N256" s="137" t="s">
        <v>83</v>
      </c>
      <c r="O256" s="137"/>
      <c r="P256" s="137"/>
      <c r="Q256" s="137"/>
      <c r="R256" s="137"/>
      <c r="S256" s="137"/>
      <c r="T256" s="137"/>
      <c r="U256" s="137"/>
      <c r="V256" s="137"/>
    </row>
    <row r="257" spans="1:22" ht="18.45" customHeight="1" x14ac:dyDescent="0.25">
      <c r="A257" s="130" t="s">
        <v>568</v>
      </c>
      <c r="B257" s="131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</row>
    <row r="258" spans="1:22" ht="68.400000000000006" x14ac:dyDescent="0.25">
      <c r="A258" s="138">
        <v>151</v>
      </c>
      <c r="B258" s="139">
        <v>151</v>
      </c>
      <c r="C258" s="140" t="s">
        <v>569</v>
      </c>
      <c r="D258" s="141" t="s">
        <v>181</v>
      </c>
      <c r="E258" s="142">
        <v>1327.37</v>
      </c>
      <c r="F258" s="143" t="s">
        <v>570</v>
      </c>
      <c r="G258" s="142">
        <v>12.38</v>
      </c>
      <c r="H258" s="142" t="s">
        <v>571</v>
      </c>
      <c r="I258" s="142" t="s">
        <v>572</v>
      </c>
      <c r="J258" s="142"/>
      <c r="K258" s="142" t="s">
        <v>573</v>
      </c>
      <c r="L258" s="143" t="s">
        <v>574</v>
      </c>
      <c r="M258" s="143"/>
      <c r="N258" s="143" t="s">
        <v>83</v>
      </c>
      <c r="O258" s="143"/>
      <c r="P258" s="143"/>
      <c r="Q258" s="143"/>
      <c r="R258" s="143"/>
      <c r="S258" s="143"/>
      <c r="T258" s="143"/>
      <c r="U258" s="143"/>
      <c r="V258" s="143">
        <v>1</v>
      </c>
    </row>
    <row r="259" spans="1:22" ht="19.350000000000001" customHeight="1" x14ac:dyDescent="0.25">
      <c r="A259" s="128" t="s">
        <v>575</v>
      </c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</row>
    <row r="260" spans="1:22" ht="18.45" customHeight="1" x14ac:dyDescent="0.25">
      <c r="A260" s="130" t="s">
        <v>576</v>
      </c>
      <c r="B260" s="131"/>
      <c r="C260" s="131"/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</row>
    <row r="261" spans="1:22" ht="68.400000000000006" x14ac:dyDescent="0.25">
      <c r="A261" s="132">
        <v>152</v>
      </c>
      <c r="B261" s="133">
        <v>152</v>
      </c>
      <c r="C261" s="134" t="s">
        <v>105</v>
      </c>
      <c r="D261" s="135" t="s">
        <v>125</v>
      </c>
      <c r="E261" s="136">
        <v>15810.14</v>
      </c>
      <c r="F261" s="137" t="s">
        <v>107</v>
      </c>
      <c r="G261" s="136">
        <v>195.41</v>
      </c>
      <c r="H261" s="136" t="s">
        <v>126</v>
      </c>
      <c r="I261" s="136" t="s">
        <v>127</v>
      </c>
      <c r="J261" s="136">
        <v>1</v>
      </c>
      <c r="K261" s="136" t="s">
        <v>128</v>
      </c>
      <c r="L261" s="137" t="s">
        <v>129</v>
      </c>
      <c r="M261" s="137"/>
      <c r="N261" s="137" t="s">
        <v>83</v>
      </c>
      <c r="O261" s="137"/>
      <c r="P261" s="137"/>
      <c r="Q261" s="137"/>
      <c r="R261" s="137"/>
      <c r="S261" s="137"/>
      <c r="T261" s="137"/>
      <c r="U261" s="137"/>
      <c r="V261" s="137">
        <v>3</v>
      </c>
    </row>
    <row r="262" spans="1:22" ht="34.200000000000003" x14ac:dyDescent="0.25">
      <c r="A262" s="132">
        <v>153</v>
      </c>
      <c r="B262" s="133">
        <v>153</v>
      </c>
      <c r="C262" s="134" t="s">
        <v>112</v>
      </c>
      <c r="D262" s="135" t="s">
        <v>577</v>
      </c>
      <c r="E262" s="136">
        <v>26.3</v>
      </c>
      <c r="F262" s="137" t="s">
        <v>114</v>
      </c>
      <c r="G262" s="136"/>
      <c r="H262" s="136">
        <v>39</v>
      </c>
      <c r="I262" s="136" t="s">
        <v>557</v>
      </c>
      <c r="J262" s="136"/>
      <c r="K262" s="136">
        <v>181</v>
      </c>
      <c r="L262" s="137" t="s">
        <v>578</v>
      </c>
      <c r="M262" s="137"/>
      <c r="N262" s="137" t="s">
        <v>98</v>
      </c>
      <c r="O262" s="137"/>
      <c r="P262" s="137"/>
      <c r="Q262" s="137"/>
      <c r="R262" s="137"/>
      <c r="S262" s="137"/>
      <c r="T262" s="137"/>
      <c r="U262" s="137"/>
      <c r="V262" s="137"/>
    </row>
    <row r="263" spans="1:22" ht="18.45" customHeight="1" x14ac:dyDescent="0.25">
      <c r="A263" s="130" t="s">
        <v>579</v>
      </c>
      <c r="B263" s="131"/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</row>
    <row r="264" spans="1:22" ht="68.400000000000006" x14ac:dyDescent="0.25">
      <c r="A264" s="132">
        <v>154</v>
      </c>
      <c r="B264" s="133">
        <v>154</v>
      </c>
      <c r="C264" s="134" t="s">
        <v>580</v>
      </c>
      <c r="D264" s="135" t="s">
        <v>181</v>
      </c>
      <c r="E264" s="136">
        <v>5830.19</v>
      </c>
      <c r="F264" s="137" t="s">
        <v>581</v>
      </c>
      <c r="G264" s="136" t="s">
        <v>550</v>
      </c>
      <c r="H264" s="136" t="s">
        <v>582</v>
      </c>
      <c r="I264" s="136" t="s">
        <v>583</v>
      </c>
      <c r="J264" s="136">
        <v>1</v>
      </c>
      <c r="K264" s="136" t="s">
        <v>584</v>
      </c>
      <c r="L264" s="137" t="s">
        <v>585</v>
      </c>
      <c r="M264" s="137"/>
      <c r="N264" s="137" t="s">
        <v>83</v>
      </c>
      <c r="O264" s="137"/>
      <c r="P264" s="137"/>
      <c r="Q264" s="137"/>
      <c r="R264" s="137"/>
      <c r="S264" s="137"/>
      <c r="T264" s="137"/>
      <c r="U264" s="137"/>
      <c r="V264" s="137">
        <v>4</v>
      </c>
    </row>
    <row r="265" spans="1:22" ht="68.400000000000006" x14ac:dyDescent="0.25">
      <c r="A265" s="132">
        <v>155</v>
      </c>
      <c r="B265" s="133">
        <v>155</v>
      </c>
      <c r="C265" s="134" t="s">
        <v>548</v>
      </c>
      <c r="D265" s="135" t="s">
        <v>181</v>
      </c>
      <c r="E265" s="136">
        <v>8273.76</v>
      </c>
      <c r="F265" s="137" t="s">
        <v>549</v>
      </c>
      <c r="G265" s="136" t="s">
        <v>550</v>
      </c>
      <c r="H265" s="136" t="s">
        <v>586</v>
      </c>
      <c r="I265" s="136" t="s">
        <v>587</v>
      </c>
      <c r="J265" s="136">
        <v>1</v>
      </c>
      <c r="K265" s="136" t="s">
        <v>588</v>
      </c>
      <c r="L265" s="137" t="s">
        <v>589</v>
      </c>
      <c r="M265" s="137"/>
      <c r="N265" s="137" t="s">
        <v>83</v>
      </c>
      <c r="O265" s="137"/>
      <c r="P265" s="137"/>
      <c r="Q265" s="137"/>
      <c r="R265" s="137"/>
      <c r="S265" s="137"/>
      <c r="T265" s="137"/>
      <c r="U265" s="137"/>
      <c r="V265" s="137">
        <v>4</v>
      </c>
    </row>
    <row r="266" spans="1:22" ht="18.45" customHeight="1" x14ac:dyDescent="0.25">
      <c r="A266" s="130" t="s">
        <v>576</v>
      </c>
      <c r="B266" s="131"/>
      <c r="C266" s="131"/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</row>
    <row r="267" spans="1:22" ht="114" x14ac:dyDescent="0.25">
      <c r="A267" s="132">
        <v>156</v>
      </c>
      <c r="B267" s="133">
        <v>156</v>
      </c>
      <c r="C267" s="134" t="s">
        <v>345</v>
      </c>
      <c r="D267" s="135" t="s">
        <v>176</v>
      </c>
      <c r="E267" s="136">
        <v>2406.83</v>
      </c>
      <c r="F267" s="137" t="s">
        <v>346</v>
      </c>
      <c r="G267" s="136">
        <v>76.17</v>
      </c>
      <c r="H267" s="136" t="s">
        <v>590</v>
      </c>
      <c r="I267" s="136" t="s">
        <v>591</v>
      </c>
      <c r="J267" s="136">
        <v>8</v>
      </c>
      <c r="K267" s="136" t="s">
        <v>592</v>
      </c>
      <c r="L267" s="137" t="s">
        <v>593</v>
      </c>
      <c r="M267" s="137"/>
      <c r="N267" s="137" t="s">
        <v>83</v>
      </c>
      <c r="O267" s="137"/>
      <c r="P267" s="137"/>
      <c r="Q267" s="137"/>
      <c r="R267" s="137"/>
      <c r="S267" s="137"/>
      <c r="T267" s="137"/>
      <c r="U267" s="137"/>
      <c r="V267" s="137">
        <v>40</v>
      </c>
    </row>
    <row r="268" spans="1:22" ht="34.200000000000003" x14ac:dyDescent="0.25">
      <c r="A268" s="132">
        <v>157</v>
      </c>
      <c r="B268" s="133">
        <v>157</v>
      </c>
      <c r="C268" s="134" t="s">
        <v>351</v>
      </c>
      <c r="D268" s="135" t="s">
        <v>482</v>
      </c>
      <c r="E268" s="136">
        <v>16.920000000000002</v>
      </c>
      <c r="F268" s="137" t="s">
        <v>353</v>
      </c>
      <c r="G268" s="136"/>
      <c r="H268" s="136">
        <v>169</v>
      </c>
      <c r="I268" s="136" t="s">
        <v>594</v>
      </c>
      <c r="J268" s="136"/>
      <c r="K268" s="136">
        <v>476</v>
      </c>
      <c r="L268" s="137" t="s">
        <v>595</v>
      </c>
      <c r="M268" s="137"/>
      <c r="N268" s="137" t="s">
        <v>98</v>
      </c>
      <c r="O268" s="137"/>
      <c r="P268" s="137"/>
      <c r="Q268" s="137"/>
      <c r="R268" s="137"/>
      <c r="S268" s="137"/>
      <c r="T268" s="137"/>
      <c r="U268" s="137"/>
      <c r="V268" s="137"/>
    </row>
    <row r="269" spans="1:22" ht="57" x14ac:dyDescent="0.25">
      <c r="A269" s="132">
        <v>158</v>
      </c>
      <c r="B269" s="133">
        <v>158</v>
      </c>
      <c r="C269" s="134" t="s">
        <v>159</v>
      </c>
      <c r="D269" s="135" t="s">
        <v>352</v>
      </c>
      <c r="E269" s="136">
        <v>12.46</v>
      </c>
      <c r="F269" s="137" t="s">
        <v>161</v>
      </c>
      <c r="G269" s="136"/>
      <c r="H269" s="136">
        <v>37</v>
      </c>
      <c r="I269" s="136" t="s">
        <v>391</v>
      </c>
      <c r="J269" s="136"/>
      <c r="K269" s="136">
        <v>88</v>
      </c>
      <c r="L269" s="137" t="s">
        <v>392</v>
      </c>
      <c r="M269" s="137"/>
      <c r="N269" s="137" t="s">
        <v>98</v>
      </c>
      <c r="O269" s="137"/>
      <c r="P269" s="137"/>
      <c r="Q269" s="137"/>
      <c r="R269" s="137"/>
      <c r="S269" s="137"/>
      <c r="T269" s="137"/>
      <c r="U269" s="137"/>
      <c r="V269" s="137"/>
    </row>
    <row r="270" spans="1:22" ht="45.6" x14ac:dyDescent="0.25">
      <c r="A270" s="132">
        <v>159</v>
      </c>
      <c r="B270" s="133">
        <v>159</v>
      </c>
      <c r="C270" s="134" t="s">
        <v>164</v>
      </c>
      <c r="D270" s="135" t="s">
        <v>596</v>
      </c>
      <c r="E270" s="136">
        <v>2.4500000000000002</v>
      </c>
      <c r="F270" s="137" t="s">
        <v>166</v>
      </c>
      <c r="G270" s="136"/>
      <c r="H270" s="136">
        <v>12</v>
      </c>
      <c r="I270" s="136" t="s">
        <v>224</v>
      </c>
      <c r="J270" s="136"/>
      <c r="K270" s="136">
        <v>31</v>
      </c>
      <c r="L270" s="137" t="s">
        <v>597</v>
      </c>
      <c r="M270" s="137"/>
      <c r="N270" s="137" t="s">
        <v>98</v>
      </c>
      <c r="O270" s="137"/>
      <c r="P270" s="137"/>
      <c r="Q270" s="137"/>
      <c r="R270" s="137"/>
      <c r="S270" s="137"/>
      <c r="T270" s="137"/>
      <c r="U270" s="137"/>
      <c r="V270" s="137"/>
    </row>
    <row r="271" spans="1:22" ht="45.6" x14ac:dyDescent="0.25">
      <c r="A271" s="132">
        <v>160</v>
      </c>
      <c r="B271" s="133">
        <v>160</v>
      </c>
      <c r="C271" s="134" t="s">
        <v>294</v>
      </c>
      <c r="D271" s="135" t="s">
        <v>165</v>
      </c>
      <c r="E271" s="136">
        <v>0.95</v>
      </c>
      <c r="F271" s="137" t="s">
        <v>295</v>
      </c>
      <c r="G271" s="136"/>
      <c r="H271" s="136">
        <v>1</v>
      </c>
      <c r="I271" s="136" t="s">
        <v>380</v>
      </c>
      <c r="J271" s="136"/>
      <c r="K271" s="136">
        <v>4</v>
      </c>
      <c r="L271" s="137" t="s">
        <v>178</v>
      </c>
      <c r="M271" s="137"/>
      <c r="N271" s="137" t="s">
        <v>98</v>
      </c>
      <c r="O271" s="137"/>
      <c r="P271" s="137"/>
      <c r="Q271" s="137"/>
      <c r="R271" s="137"/>
      <c r="S271" s="137"/>
      <c r="T271" s="137"/>
      <c r="U271" s="137"/>
      <c r="V271" s="137"/>
    </row>
    <row r="272" spans="1:22" ht="18.45" customHeight="1" x14ac:dyDescent="0.25">
      <c r="A272" s="130" t="s">
        <v>598</v>
      </c>
      <c r="B272" s="131"/>
      <c r="C272" s="131"/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</row>
    <row r="273" spans="1:22" ht="57" x14ac:dyDescent="0.25">
      <c r="A273" s="132">
        <v>161</v>
      </c>
      <c r="B273" s="133">
        <v>161</v>
      </c>
      <c r="C273" s="134" t="s">
        <v>117</v>
      </c>
      <c r="D273" s="135" t="s">
        <v>118</v>
      </c>
      <c r="E273" s="136">
        <v>508.07</v>
      </c>
      <c r="F273" s="137" t="s">
        <v>119</v>
      </c>
      <c r="G273" s="136">
        <v>1.03</v>
      </c>
      <c r="H273" s="136" t="s">
        <v>120</v>
      </c>
      <c r="I273" s="136" t="s">
        <v>121</v>
      </c>
      <c r="J273" s="136"/>
      <c r="K273" s="136" t="s">
        <v>122</v>
      </c>
      <c r="L273" s="137" t="s">
        <v>123</v>
      </c>
      <c r="M273" s="137"/>
      <c r="N273" s="137" t="s">
        <v>83</v>
      </c>
      <c r="O273" s="137"/>
      <c r="P273" s="137"/>
      <c r="Q273" s="137"/>
      <c r="R273" s="137"/>
      <c r="S273" s="137"/>
      <c r="T273" s="137"/>
      <c r="U273" s="137"/>
      <c r="V273" s="137"/>
    </row>
    <row r="274" spans="1:22" ht="18.45" customHeight="1" x14ac:dyDescent="0.25">
      <c r="A274" s="130" t="s">
        <v>598</v>
      </c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</row>
    <row r="275" spans="1:22" ht="57" x14ac:dyDescent="0.25">
      <c r="A275" s="132">
        <v>162</v>
      </c>
      <c r="B275" s="133">
        <v>162</v>
      </c>
      <c r="C275" s="134" t="s">
        <v>117</v>
      </c>
      <c r="D275" s="135" t="s">
        <v>118</v>
      </c>
      <c r="E275" s="136">
        <v>508.07</v>
      </c>
      <c r="F275" s="137" t="s">
        <v>119</v>
      </c>
      <c r="G275" s="136">
        <v>1.03</v>
      </c>
      <c r="H275" s="136" t="s">
        <v>120</v>
      </c>
      <c r="I275" s="136" t="s">
        <v>121</v>
      </c>
      <c r="J275" s="136"/>
      <c r="K275" s="136" t="s">
        <v>122</v>
      </c>
      <c r="L275" s="137" t="s">
        <v>123</v>
      </c>
      <c r="M275" s="137"/>
      <c r="N275" s="137" t="s">
        <v>83</v>
      </c>
      <c r="O275" s="137"/>
      <c r="P275" s="137"/>
      <c r="Q275" s="137"/>
      <c r="R275" s="137"/>
      <c r="S275" s="137"/>
      <c r="T275" s="137"/>
      <c r="U275" s="137"/>
      <c r="V275" s="137"/>
    </row>
    <row r="276" spans="1:22" ht="18.45" customHeight="1" x14ac:dyDescent="0.25">
      <c r="A276" s="130" t="s">
        <v>547</v>
      </c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</row>
    <row r="277" spans="1:22" ht="57" x14ac:dyDescent="0.25">
      <c r="A277" s="132">
        <v>163</v>
      </c>
      <c r="B277" s="133">
        <v>163</v>
      </c>
      <c r="C277" s="134" t="s">
        <v>117</v>
      </c>
      <c r="D277" s="135" t="s">
        <v>118</v>
      </c>
      <c r="E277" s="136">
        <v>508.07</v>
      </c>
      <c r="F277" s="137" t="s">
        <v>119</v>
      </c>
      <c r="G277" s="136">
        <v>1.03</v>
      </c>
      <c r="H277" s="136" t="s">
        <v>120</v>
      </c>
      <c r="I277" s="136" t="s">
        <v>121</v>
      </c>
      <c r="J277" s="136"/>
      <c r="K277" s="136" t="s">
        <v>122</v>
      </c>
      <c r="L277" s="137" t="s">
        <v>123</v>
      </c>
      <c r="M277" s="137"/>
      <c r="N277" s="137" t="s">
        <v>83</v>
      </c>
      <c r="O277" s="137"/>
      <c r="P277" s="137"/>
      <c r="Q277" s="137"/>
      <c r="R277" s="137"/>
      <c r="S277" s="137"/>
      <c r="T277" s="137"/>
      <c r="U277" s="137"/>
      <c r="V277" s="137"/>
    </row>
    <row r="278" spans="1:22" ht="18.45" customHeight="1" x14ac:dyDescent="0.25">
      <c r="A278" s="130" t="s">
        <v>599</v>
      </c>
      <c r="B278" s="131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</row>
    <row r="279" spans="1:22" ht="79.8" x14ac:dyDescent="0.25">
      <c r="A279" s="132">
        <v>164</v>
      </c>
      <c r="B279" s="133">
        <v>164</v>
      </c>
      <c r="C279" s="134" t="s">
        <v>234</v>
      </c>
      <c r="D279" s="135" t="s">
        <v>219</v>
      </c>
      <c r="E279" s="136">
        <v>12172.3</v>
      </c>
      <c r="F279" s="137" t="s">
        <v>236</v>
      </c>
      <c r="G279" s="136" t="s">
        <v>237</v>
      </c>
      <c r="H279" s="136" t="s">
        <v>600</v>
      </c>
      <c r="I279" s="136" t="s">
        <v>601</v>
      </c>
      <c r="J279" s="136">
        <v>1</v>
      </c>
      <c r="K279" s="136" t="s">
        <v>602</v>
      </c>
      <c r="L279" s="137" t="s">
        <v>603</v>
      </c>
      <c r="M279" s="137"/>
      <c r="N279" s="137" t="s">
        <v>83</v>
      </c>
      <c r="O279" s="137"/>
      <c r="P279" s="137"/>
      <c r="Q279" s="137"/>
      <c r="R279" s="137"/>
      <c r="S279" s="137"/>
      <c r="T279" s="137"/>
      <c r="U279" s="137"/>
      <c r="V279" s="137" t="s">
        <v>604</v>
      </c>
    </row>
    <row r="280" spans="1:22" ht="18.45" customHeight="1" x14ac:dyDescent="0.25">
      <c r="A280" s="130" t="s">
        <v>605</v>
      </c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</row>
    <row r="281" spans="1:22" ht="68.400000000000006" x14ac:dyDescent="0.25">
      <c r="A281" s="132">
        <v>165</v>
      </c>
      <c r="B281" s="133">
        <v>165</v>
      </c>
      <c r="C281" s="134" t="s">
        <v>606</v>
      </c>
      <c r="D281" s="135" t="s">
        <v>607</v>
      </c>
      <c r="E281" s="136">
        <v>78.430000000000007</v>
      </c>
      <c r="F281" s="137">
        <v>69.02</v>
      </c>
      <c r="G281" s="136" t="s">
        <v>608</v>
      </c>
      <c r="H281" s="136" t="s">
        <v>609</v>
      </c>
      <c r="I281" s="136">
        <v>50</v>
      </c>
      <c r="J281" s="136" t="s">
        <v>610</v>
      </c>
      <c r="K281" s="136" t="s">
        <v>611</v>
      </c>
      <c r="L281" s="137">
        <v>548</v>
      </c>
      <c r="M281" s="137"/>
      <c r="N281" s="137" t="s">
        <v>83</v>
      </c>
      <c r="O281" s="137"/>
      <c r="P281" s="137"/>
      <c r="Q281" s="137"/>
      <c r="R281" s="137"/>
      <c r="S281" s="137"/>
      <c r="T281" s="137"/>
      <c r="U281" s="137"/>
      <c r="V281" s="137" t="s">
        <v>612</v>
      </c>
    </row>
    <row r="282" spans="1:22" ht="18.45" customHeight="1" x14ac:dyDescent="0.25">
      <c r="A282" s="130" t="s">
        <v>613</v>
      </c>
      <c r="B282" s="131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</row>
    <row r="283" spans="1:22" ht="57" x14ac:dyDescent="0.25">
      <c r="A283" s="138">
        <v>166</v>
      </c>
      <c r="B283" s="139">
        <v>166</v>
      </c>
      <c r="C283" s="140" t="s">
        <v>117</v>
      </c>
      <c r="D283" s="141" t="s">
        <v>118</v>
      </c>
      <c r="E283" s="142">
        <v>508.07</v>
      </c>
      <c r="F283" s="143" t="s">
        <v>119</v>
      </c>
      <c r="G283" s="142">
        <v>1.03</v>
      </c>
      <c r="H283" s="142" t="s">
        <v>120</v>
      </c>
      <c r="I283" s="142" t="s">
        <v>121</v>
      </c>
      <c r="J283" s="142"/>
      <c r="K283" s="142" t="s">
        <v>122</v>
      </c>
      <c r="L283" s="143" t="s">
        <v>123</v>
      </c>
      <c r="M283" s="143"/>
      <c r="N283" s="143" t="s">
        <v>83</v>
      </c>
      <c r="O283" s="143"/>
      <c r="P283" s="143"/>
      <c r="Q283" s="143"/>
      <c r="R283" s="143"/>
      <c r="S283" s="143"/>
      <c r="T283" s="143"/>
      <c r="U283" s="143"/>
      <c r="V283" s="143"/>
    </row>
    <row r="284" spans="1:22" ht="19.350000000000001" customHeight="1" x14ac:dyDescent="0.25">
      <c r="A284" s="128" t="s">
        <v>614</v>
      </c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</row>
    <row r="285" spans="1:22" ht="18.45" customHeight="1" x14ac:dyDescent="0.25">
      <c r="A285" s="130" t="s">
        <v>615</v>
      </c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</row>
    <row r="286" spans="1:22" ht="79.8" x14ac:dyDescent="0.25">
      <c r="A286" s="132">
        <v>167</v>
      </c>
      <c r="B286" s="133">
        <v>167</v>
      </c>
      <c r="C286" s="134" t="s">
        <v>616</v>
      </c>
      <c r="D286" s="135" t="s">
        <v>617</v>
      </c>
      <c r="E286" s="136">
        <v>5595.44</v>
      </c>
      <c r="F286" s="137" t="s">
        <v>618</v>
      </c>
      <c r="G286" s="136">
        <v>19.61</v>
      </c>
      <c r="H286" s="136" t="s">
        <v>619</v>
      </c>
      <c r="I286" s="136" t="s">
        <v>620</v>
      </c>
      <c r="J286" s="136"/>
      <c r="K286" s="136" t="s">
        <v>621</v>
      </c>
      <c r="L286" s="137" t="s">
        <v>622</v>
      </c>
      <c r="M286" s="137"/>
      <c r="N286" s="137" t="s">
        <v>83</v>
      </c>
      <c r="O286" s="137"/>
      <c r="P286" s="137"/>
      <c r="Q286" s="137"/>
      <c r="R286" s="137"/>
      <c r="S286" s="137"/>
      <c r="T286" s="137"/>
      <c r="U286" s="137"/>
      <c r="V286" s="137">
        <v>1</v>
      </c>
    </row>
    <row r="287" spans="1:22" ht="18.45" customHeight="1" x14ac:dyDescent="0.25">
      <c r="A287" s="130" t="s">
        <v>605</v>
      </c>
      <c r="B287" s="131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</row>
    <row r="288" spans="1:22" ht="57" x14ac:dyDescent="0.25">
      <c r="A288" s="132">
        <v>168</v>
      </c>
      <c r="B288" s="133">
        <v>168</v>
      </c>
      <c r="C288" s="134" t="s">
        <v>623</v>
      </c>
      <c r="D288" s="135" t="s">
        <v>624</v>
      </c>
      <c r="E288" s="136">
        <v>511.67</v>
      </c>
      <c r="F288" s="137" t="s">
        <v>625</v>
      </c>
      <c r="G288" s="136">
        <v>1.03</v>
      </c>
      <c r="H288" s="136" t="s">
        <v>626</v>
      </c>
      <c r="I288" s="136" t="s">
        <v>627</v>
      </c>
      <c r="J288" s="136"/>
      <c r="K288" s="136" t="s">
        <v>628</v>
      </c>
      <c r="L288" s="137" t="s">
        <v>629</v>
      </c>
      <c r="M288" s="137"/>
      <c r="N288" s="137" t="s">
        <v>83</v>
      </c>
      <c r="O288" s="137"/>
      <c r="P288" s="137"/>
      <c r="Q288" s="137"/>
      <c r="R288" s="137"/>
      <c r="S288" s="137"/>
      <c r="T288" s="137"/>
      <c r="U288" s="137"/>
      <c r="V288" s="137">
        <v>1</v>
      </c>
    </row>
    <row r="289" spans="1:22" ht="57" x14ac:dyDescent="0.25">
      <c r="A289" s="132">
        <v>169</v>
      </c>
      <c r="B289" s="133">
        <v>169</v>
      </c>
      <c r="C289" s="134" t="s">
        <v>117</v>
      </c>
      <c r="D289" s="135" t="s">
        <v>507</v>
      </c>
      <c r="E289" s="136">
        <v>508.07</v>
      </c>
      <c r="F289" s="137" t="s">
        <v>119</v>
      </c>
      <c r="G289" s="136">
        <v>1.03</v>
      </c>
      <c r="H289" s="136" t="s">
        <v>630</v>
      </c>
      <c r="I289" s="136" t="s">
        <v>631</v>
      </c>
      <c r="J289" s="136"/>
      <c r="K289" s="136" t="s">
        <v>632</v>
      </c>
      <c r="L289" s="137" t="s">
        <v>633</v>
      </c>
      <c r="M289" s="137"/>
      <c r="N289" s="137" t="s">
        <v>83</v>
      </c>
      <c r="O289" s="137"/>
      <c r="P289" s="137"/>
      <c r="Q289" s="137"/>
      <c r="R289" s="137"/>
      <c r="S289" s="137"/>
      <c r="T289" s="137"/>
      <c r="U289" s="137"/>
      <c r="V289" s="137"/>
    </row>
    <row r="290" spans="1:22" ht="18.45" customHeight="1" x14ac:dyDescent="0.25">
      <c r="A290" s="130" t="s">
        <v>634</v>
      </c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</row>
    <row r="291" spans="1:22" ht="79.8" x14ac:dyDescent="0.25">
      <c r="A291" s="132">
        <v>170</v>
      </c>
      <c r="B291" s="133">
        <v>170</v>
      </c>
      <c r="C291" s="134" t="s">
        <v>635</v>
      </c>
      <c r="D291" s="135" t="s">
        <v>636</v>
      </c>
      <c r="E291" s="136">
        <v>180.85</v>
      </c>
      <c r="F291" s="137" t="s">
        <v>637</v>
      </c>
      <c r="G291" s="136" t="s">
        <v>638</v>
      </c>
      <c r="H291" s="136" t="s">
        <v>639</v>
      </c>
      <c r="I291" s="136" t="s">
        <v>640</v>
      </c>
      <c r="J291" s="136" t="s">
        <v>90</v>
      </c>
      <c r="K291" s="136" t="s">
        <v>641</v>
      </c>
      <c r="L291" s="137" t="s">
        <v>642</v>
      </c>
      <c r="M291" s="137"/>
      <c r="N291" s="137" t="s">
        <v>83</v>
      </c>
      <c r="O291" s="137"/>
      <c r="P291" s="137"/>
      <c r="Q291" s="137"/>
      <c r="R291" s="137"/>
      <c r="S291" s="137"/>
      <c r="T291" s="137"/>
      <c r="U291" s="137"/>
      <c r="V291" s="137" t="s">
        <v>643</v>
      </c>
    </row>
    <row r="292" spans="1:22" ht="18.45" customHeight="1" x14ac:dyDescent="0.25">
      <c r="A292" s="130" t="s">
        <v>425</v>
      </c>
      <c r="B292" s="131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</row>
    <row r="293" spans="1:22" ht="68.400000000000006" x14ac:dyDescent="0.25">
      <c r="A293" s="132">
        <v>171</v>
      </c>
      <c r="B293" s="133">
        <v>171</v>
      </c>
      <c r="C293" s="134" t="s">
        <v>644</v>
      </c>
      <c r="D293" s="135" t="s">
        <v>645</v>
      </c>
      <c r="E293" s="136">
        <v>13.69</v>
      </c>
      <c r="F293" s="137">
        <v>13.69</v>
      </c>
      <c r="G293" s="136"/>
      <c r="H293" s="136" t="s">
        <v>209</v>
      </c>
      <c r="I293" s="136">
        <v>10</v>
      </c>
      <c r="J293" s="136"/>
      <c r="K293" s="136" t="s">
        <v>646</v>
      </c>
      <c r="L293" s="137">
        <v>113</v>
      </c>
      <c r="M293" s="137"/>
      <c r="N293" s="137" t="s">
        <v>83</v>
      </c>
      <c r="O293" s="137"/>
      <c r="P293" s="137"/>
      <c r="Q293" s="137"/>
      <c r="R293" s="137"/>
      <c r="S293" s="137"/>
      <c r="T293" s="137"/>
      <c r="U293" s="137"/>
      <c r="V293" s="137"/>
    </row>
    <row r="294" spans="1:22" ht="18.45" customHeight="1" x14ac:dyDescent="0.25">
      <c r="A294" s="130" t="s">
        <v>647</v>
      </c>
      <c r="B294" s="131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</row>
    <row r="295" spans="1:22" ht="79.8" x14ac:dyDescent="0.25">
      <c r="A295" s="132">
        <v>172</v>
      </c>
      <c r="B295" s="133">
        <v>172</v>
      </c>
      <c r="C295" s="134" t="s">
        <v>287</v>
      </c>
      <c r="D295" s="135" t="s">
        <v>282</v>
      </c>
      <c r="E295" s="136">
        <v>2435.67</v>
      </c>
      <c r="F295" s="137" t="s">
        <v>289</v>
      </c>
      <c r="G295" s="136" t="s">
        <v>88</v>
      </c>
      <c r="H295" s="136" t="s">
        <v>648</v>
      </c>
      <c r="I295" s="136" t="s">
        <v>649</v>
      </c>
      <c r="J295" s="136">
        <v>2</v>
      </c>
      <c r="K295" s="136" t="s">
        <v>650</v>
      </c>
      <c r="L295" s="137" t="s">
        <v>651</v>
      </c>
      <c r="M295" s="137"/>
      <c r="N295" s="137" t="s">
        <v>83</v>
      </c>
      <c r="O295" s="137"/>
      <c r="P295" s="137"/>
      <c r="Q295" s="137"/>
      <c r="R295" s="137"/>
      <c r="S295" s="137"/>
      <c r="T295" s="137"/>
      <c r="U295" s="137"/>
      <c r="V295" s="137" t="s">
        <v>572</v>
      </c>
    </row>
    <row r="296" spans="1:22" ht="45.6" x14ac:dyDescent="0.25">
      <c r="A296" s="132">
        <v>173</v>
      </c>
      <c r="B296" s="133">
        <v>173</v>
      </c>
      <c r="C296" s="134" t="s">
        <v>99</v>
      </c>
      <c r="D296" s="135" t="s">
        <v>482</v>
      </c>
      <c r="E296" s="136">
        <v>18.600000000000001</v>
      </c>
      <c r="F296" s="137" t="s">
        <v>101</v>
      </c>
      <c r="G296" s="136"/>
      <c r="H296" s="136">
        <v>186</v>
      </c>
      <c r="I296" s="136" t="s">
        <v>652</v>
      </c>
      <c r="J296" s="136"/>
      <c r="K296" s="136">
        <v>345</v>
      </c>
      <c r="L296" s="137" t="s">
        <v>653</v>
      </c>
      <c r="M296" s="137"/>
      <c r="N296" s="137" t="s">
        <v>98</v>
      </c>
      <c r="O296" s="137"/>
      <c r="P296" s="137"/>
      <c r="Q296" s="137"/>
      <c r="R296" s="137"/>
      <c r="S296" s="137"/>
      <c r="T296" s="137"/>
      <c r="U296" s="137"/>
      <c r="V296" s="137"/>
    </row>
    <row r="297" spans="1:22" ht="18.45" customHeight="1" x14ac:dyDescent="0.25">
      <c r="A297" s="130" t="s">
        <v>654</v>
      </c>
      <c r="B297" s="131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</row>
    <row r="298" spans="1:22" ht="57" x14ac:dyDescent="0.25">
      <c r="A298" s="132">
        <v>174</v>
      </c>
      <c r="B298" s="133">
        <v>174</v>
      </c>
      <c r="C298" s="134" t="s">
        <v>496</v>
      </c>
      <c r="D298" s="135" t="s">
        <v>497</v>
      </c>
      <c r="E298" s="136">
        <v>1170.06</v>
      </c>
      <c r="F298" s="137">
        <v>1094.5</v>
      </c>
      <c r="G298" s="136" t="s">
        <v>498</v>
      </c>
      <c r="H298" s="136" t="s">
        <v>499</v>
      </c>
      <c r="I298" s="136">
        <v>11</v>
      </c>
      <c r="J298" s="136">
        <v>1</v>
      </c>
      <c r="K298" s="136" t="s">
        <v>500</v>
      </c>
      <c r="L298" s="137">
        <v>121</v>
      </c>
      <c r="M298" s="137"/>
      <c r="N298" s="137" t="s">
        <v>83</v>
      </c>
      <c r="O298" s="137"/>
      <c r="P298" s="137"/>
      <c r="Q298" s="137"/>
      <c r="R298" s="137"/>
      <c r="S298" s="137"/>
      <c r="T298" s="137"/>
      <c r="U298" s="137"/>
      <c r="V298" s="137" t="s">
        <v>501</v>
      </c>
    </row>
    <row r="299" spans="1:22" ht="79.8" x14ac:dyDescent="0.25">
      <c r="A299" s="132">
        <v>175</v>
      </c>
      <c r="B299" s="133">
        <v>175</v>
      </c>
      <c r="C299" s="134" t="s">
        <v>287</v>
      </c>
      <c r="D299" s="135" t="s">
        <v>181</v>
      </c>
      <c r="E299" s="136">
        <v>2435.67</v>
      </c>
      <c r="F299" s="137" t="s">
        <v>289</v>
      </c>
      <c r="G299" s="136" t="s">
        <v>88</v>
      </c>
      <c r="H299" s="136" t="s">
        <v>426</v>
      </c>
      <c r="I299" s="136" t="s">
        <v>427</v>
      </c>
      <c r="J299" s="136">
        <v>1</v>
      </c>
      <c r="K299" s="136" t="s">
        <v>428</v>
      </c>
      <c r="L299" s="137" t="s">
        <v>429</v>
      </c>
      <c r="M299" s="137"/>
      <c r="N299" s="137" t="s">
        <v>83</v>
      </c>
      <c r="O299" s="137"/>
      <c r="P299" s="137"/>
      <c r="Q299" s="137"/>
      <c r="R299" s="137"/>
      <c r="S299" s="137"/>
      <c r="T299" s="137"/>
      <c r="U299" s="137"/>
      <c r="V299" s="137">
        <v>3</v>
      </c>
    </row>
    <row r="300" spans="1:22" ht="18.45" customHeight="1" x14ac:dyDescent="0.25">
      <c r="A300" s="130" t="s">
        <v>655</v>
      </c>
      <c r="B300" s="131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</row>
    <row r="301" spans="1:22" ht="57" x14ac:dyDescent="0.25">
      <c r="A301" s="132">
        <v>176</v>
      </c>
      <c r="B301" s="133">
        <v>176</v>
      </c>
      <c r="C301" s="134" t="s">
        <v>117</v>
      </c>
      <c r="D301" s="135" t="s">
        <v>118</v>
      </c>
      <c r="E301" s="136">
        <v>508.07</v>
      </c>
      <c r="F301" s="137" t="s">
        <v>119</v>
      </c>
      <c r="G301" s="136">
        <v>1.03</v>
      </c>
      <c r="H301" s="136" t="s">
        <v>120</v>
      </c>
      <c r="I301" s="136" t="s">
        <v>121</v>
      </c>
      <c r="J301" s="136"/>
      <c r="K301" s="136" t="s">
        <v>122</v>
      </c>
      <c r="L301" s="137" t="s">
        <v>123</v>
      </c>
      <c r="M301" s="137"/>
      <c r="N301" s="137" t="s">
        <v>83</v>
      </c>
      <c r="O301" s="137"/>
      <c r="P301" s="137"/>
      <c r="Q301" s="137"/>
      <c r="R301" s="137"/>
      <c r="S301" s="137"/>
      <c r="T301" s="137"/>
      <c r="U301" s="137"/>
      <c r="V301" s="137"/>
    </row>
    <row r="302" spans="1:22" ht="18.45" customHeight="1" x14ac:dyDescent="0.25">
      <c r="A302" s="130" t="s">
        <v>656</v>
      </c>
      <c r="B302" s="131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</row>
    <row r="303" spans="1:22" ht="79.8" x14ac:dyDescent="0.25">
      <c r="A303" s="132">
        <v>177</v>
      </c>
      <c r="B303" s="133">
        <v>177</v>
      </c>
      <c r="C303" s="134" t="s">
        <v>439</v>
      </c>
      <c r="D303" s="135" t="s">
        <v>176</v>
      </c>
      <c r="E303" s="136">
        <v>17185.23</v>
      </c>
      <c r="F303" s="137" t="s">
        <v>441</v>
      </c>
      <c r="G303" s="136" t="s">
        <v>442</v>
      </c>
      <c r="H303" s="136" t="s">
        <v>657</v>
      </c>
      <c r="I303" s="136" t="s">
        <v>658</v>
      </c>
      <c r="J303" s="136" t="s">
        <v>572</v>
      </c>
      <c r="K303" s="136" t="s">
        <v>659</v>
      </c>
      <c r="L303" s="137" t="s">
        <v>660</v>
      </c>
      <c r="M303" s="137"/>
      <c r="N303" s="137" t="s">
        <v>83</v>
      </c>
      <c r="O303" s="137"/>
      <c r="P303" s="137"/>
      <c r="Q303" s="137"/>
      <c r="R303" s="137"/>
      <c r="S303" s="137"/>
      <c r="T303" s="137"/>
      <c r="U303" s="137"/>
      <c r="V303" s="137" t="s">
        <v>661</v>
      </c>
    </row>
    <row r="304" spans="1:22" ht="79.8" x14ac:dyDescent="0.25">
      <c r="A304" s="132">
        <v>178</v>
      </c>
      <c r="B304" s="133">
        <v>178</v>
      </c>
      <c r="C304" s="134" t="s">
        <v>234</v>
      </c>
      <c r="D304" s="135" t="s">
        <v>219</v>
      </c>
      <c r="E304" s="136">
        <v>12172.3</v>
      </c>
      <c r="F304" s="137" t="s">
        <v>236</v>
      </c>
      <c r="G304" s="136" t="s">
        <v>237</v>
      </c>
      <c r="H304" s="136" t="s">
        <v>600</v>
      </c>
      <c r="I304" s="136" t="s">
        <v>601</v>
      </c>
      <c r="J304" s="136">
        <v>1</v>
      </c>
      <c r="K304" s="136" t="s">
        <v>602</v>
      </c>
      <c r="L304" s="137" t="s">
        <v>603</v>
      </c>
      <c r="M304" s="137"/>
      <c r="N304" s="137" t="s">
        <v>83</v>
      </c>
      <c r="O304" s="137"/>
      <c r="P304" s="137"/>
      <c r="Q304" s="137"/>
      <c r="R304" s="137"/>
      <c r="S304" s="137"/>
      <c r="T304" s="137"/>
      <c r="U304" s="137"/>
      <c r="V304" s="137" t="s">
        <v>604</v>
      </c>
    </row>
    <row r="305" spans="1:22" ht="45.6" x14ac:dyDescent="0.25">
      <c r="A305" s="132">
        <v>179</v>
      </c>
      <c r="B305" s="133">
        <v>179</v>
      </c>
      <c r="C305" s="134" t="s">
        <v>662</v>
      </c>
      <c r="D305" s="135" t="s">
        <v>165</v>
      </c>
      <c r="E305" s="136">
        <v>62.7</v>
      </c>
      <c r="F305" s="137" t="s">
        <v>663</v>
      </c>
      <c r="G305" s="136"/>
      <c r="H305" s="136">
        <v>63</v>
      </c>
      <c r="I305" s="136" t="s">
        <v>664</v>
      </c>
      <c r="J305" s="136"/>
      <c r="K305" s="136">
        <v>287</v>
      </c>
      <c r="L305" s="137" t="s">
        <v>665</v>
      </c>
      <c r="M305" s="137"/>
      <c r="N305" s="137" t="s">
        <v>98</v>
      </c>
      <c r="O305" s="137"/>
      <c r="P305" s="137"/>
      <c r="Q305" s="137"/>
      <c r="R305" s="137"/>
      <c r="S305" s="137"/>
      <c r="T305" s="137"/>
      <c r="U305" s="137"/>
      <c r="V305" s="137"/>
    </row>
    <row r="306" spans="1:22" ht="34.200000000000003" x14ac:dyDescent="0.25">
      <c r="A306" s="132">
        <v>180</v>
      </c>
      <c r="B306" s="133">
        <v>180</v>
      </c>
      <c r="C306" s="134" t="s">
        <v>666</v>
      </c>
      <c r="D306" s="135" t="s">
        <v>165</v>
      </c>
      <c r="E306" s="136">
        <v>33.200000000000003</v>
      </c>
      <c r="F306" s="137" t="s">
        <v>667</v>
      </c>
      <c r="G306" s="136"/>
      <c r="H306" s="136">
        <v>33</v>
      </c>
      <c r="I306" s="136" t="s">
        <v>668</v>
      </c>
      <c r="J306" s="136"/>
      <c r="K306" s="136">
        <v>157</v>
      </c>
      <c r="L306" s="137" t="s">
        <v>132</v>
      </c>
      <c r="M306" s="137"/>
      <c r="N306" s="137" t="s">
        <v>98</v>
      </c>
      <c r="O306" s="137"/>
      <c r="P306" s="137"/>
      <c r="Q306" s="137"/>
      <c r="R306" s="137"/>
      <c r="S306" s="137"/>
      <c r="T306" s="137"/>
      <c r="U306" s="137"/>
      <c r="V306" s="137"/>
    </row>
    <row r="307" spans="1:22" ht="57" x14ac:dyDescent="0.25">
      <c r="A307" s="132">
        <v>181</v>
      </c>
      <c r="B307" s="133">
        <v>181</v>
      </c>
      <c r="C307" s="134" t="s">
        <v>669</v>
      </c>
      <c r="D307" s="135" t="s">
        <v>556</v>
      </c>
      <c r="E307" s="136">
        <v>501</v>
      </c>
      <c r="F307" s="137" t="s">
        <v>670</v>
      </c>
      <c r="G307" s="136"/>
      <c r="H307" s="136">
        <v>100</v>
      </c>
      <c r="I307" s="136" t="s">
        <v>671</v>
      </c>
      <c r="J307" s="136"/>
      <c r="K307" s="136">
        <v>425</v>
      </c>
      <c r="L307" s="137" t="s">
        <v>672</v>
      </c>
      <c r="M307" s="137"/>
      <c r="N307" s="137" t="s">
        <v>98</v>
      </c>
      <c r="O307" s="137"/>
      <c r="P307" s="137"/>
      <c r="Q307" s="137"/>
      <c r="R307" s="137"/>
      <c r="S307" s="137"/>
      <c r="T307" s="137"/>
      <c r="U307" s="137"/>
      <c r="V307" s="137"/>
    </row>
    <row r="308" spans="1:22" ht="18.45" customHeight="1" x14ac:dyDescent="0.25">
      <c r="A308" s="130" t="s">
        <v>656</v>
      </c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</row>
    <row r="309" spans="1:22" ht="68.400000000000006" x14ac:dyDescent="0.25">
      <c r="A309" s="132">
        <v>182</v>
      </c>
      <c r="B309" s="133">
        <v>182</v>
      </c>
      <c r="C309" s="134" t="s">
        <v>201</v>
      </c>
      <c r="D309" s="135" t="s">
        <v>181</v>
      </c>
      <c r="E309" s="136">
        <v>1010.59</v>
      </c>
      <c r="F309" s="137" t="s">
        <v>202</v>
      </c>
      <c r="G309" s="136">
        <v>5.16</v>
      </c>
      <c r="H309" s="136" t="s">
        <v>203</v>
      </c>
      <c r="I309" s="136" t="s">
        <v>204</v>
      </c>
      <c r="J309" s="136"/>
      <c r="K309" s="136" t="s">
        <v>205</v>
      </c>
      <c r="L309" s="137" t="s">
        <v>206</v>
      </c>
      <c r="M309" s="137"/>
      <c r="N309" s="137" t="s">
        <v>83</v>
      </c>
      <c r="O309" s="137"/>
      <c r="P309" s="137"/>
      <c r="Q309" s="137"/>
      <c r="R309" s="137"/>
      <c r="S309" s="137"/>
      <c r="T309" s="137"/>
      <c r="U309" s="137"/>
      <c r="V309" s="137"/>
    </row>
    <row r="310" spans="1:22" ht="45.6" x14ac:dyDescent="0.25">
      <c r="A310" s="132">
        <v>183</v>
      </c>
      <c r="B310" s="133">
        <v>183</v>
      </c>
      <c r="C310" s="134" t="s">
        <v>410</v>
      </c>
      <c r="D310" s="135" t="s">
        <v>165</v>
      </c>
      <c r="E310" s="136">
        <v>43.5</v>
      </c>
      <c r="F310" s="137" t="s">
        <v>411</v>
      </c>
      <c r="G310" s="136"/>
      <c r="H310" s="136">
        <v>44</v>
      </c>
      <c r="I310" s="136" t="s">
        <v>412</v>
      </c>
      <c r="J310" s="136"/>
      <c r="K310" s="136">
        <v>116</v>
      </c>
      <c r="L310" s="137" t="s">
        <v>413</v>
      </c>
      <c r="M310" s="137"/>
      <c r="N310" s="137" t="s">
        <v>98</v>
      </c>
      <c r="O310" s="137"/>
      <c r="P310" s="137"/>
      <c r="Q310" s="137"/>
      <c r="R310" s="137"/>
      <c r="S310" s="137"/>
      <c r="T310" s="137"/>
      <c r="U310" s="137"/>
      <c r="V310" s="137"/>
    </row>
    <row r="311" spans="1:22" ht="68.400000000000006" x14ac:dyDescent="0.25">
      <c r="A311" s="132">
        <v>184</v>
      </c>
      <c r="B311" s="133">
        <v>184</v>
      </c>
      <c r="C311" s="134" t="s">
        <v>296</v>
      </c>
      <c r="D311" s="135" t="s">
        <v>181</v>
      </c>
      <c r="E311" s="136">
        <v>2250.2399999999998</v>
      </c>
      <c r="F311" s="137" t="s">
        <v>297</v>
      </c>
      <c r="G311" s="136" t="s">
        <v>298</v>
      </c>
      <c r="H311" s="136" t="s">
        <v>326</v>
      </c>
      <c r="I311" s="136" t="s">
        <v>327</v>
      </c>
      <c r="J311" s="136"/>
      <c r="K311" s="136" t="s">
        <v>328</v>
      </c>
      <c r="L311" s="137" t="s">
        <v>329</v>
      </c>
      <c r="M311" s="137"/>
      <c r="N311" s="137" t="s">
        <v>83</v>
      </c>
      <c r="O311" s="137"/>
      <c r="P311" s="137"/>
      <c r="Q311" s="137"/>
      <c r="R311" s="137"/>
      <c r="S311" s="137"/>
      <c r="T311" s="137"/>
      <c r="U311" s="137"/>
      <c r="V311" s="137"/>
    </row>
    <row r="312" spans="1:22" ht="18.45" customHeight="1" x14ac:dyDescent="0.25">
      <c r="A312" s="130" t="s">
        <v>673</v>
      </c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</row>
    <row r="313" spans="1:22" ht="57" x14ac:dyDescent="0.25">
      <c r="A313" s="132">
        <v>185</v>
      </c>
      <c r="B313" s="133">
        <v>185</v>
      </c>
      <c r="C313" s="134" t="s">
        <v>180</v>
      </c>
      <c r="D313" s="135" t="s">
        <v>181</v>
      </c>
      <c r="E313" s="136">
        <v>1320.82</v>
      </c>
      <c r="F313" s="137" t="s">
        <v>182</v>
      </c>
      <c r="G313" s="136"/>
      <c r="H313" s="136" t="s">
        <v>183</v>
      </c>
      <c r="I313" s="136" t="s">
        <v>184</v>
      </c>
      <c r="J313" s="136"/>
      <c r="K313" s="136" t="s">
        <v>185</v>
      </c>
      <c r="L313" s="137" t="s">
        <v>186</v>
      </c>
      <c r="M313" s="137"/>
      <c r="N313" s="137" t="s">
        <v>83</v>
      </c>
      <c r="O313" s="137"/>
      <c r="P313" s="137"/>
      <c r="Q313" s="137"/>
      <c r="R313" s="137"/>
      <c r="S313" s="137"/>
      <c r="T313" s="137"/>
      <c r="U313" s="137"/>
      <c r="V313" s="137"/>
    </row>
    <row r="314" spans="1:22" ht="18.45" customHeight="1" x14ac:dyDescent="0.25">
      <c r="A314" s="130" t="s">
        <v>674</v>
      </c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</row>
    <row r="315" spans="1:22" ht="68.400000000000006" x14ac:dyDescent="0.25">
      <c r="A315" s="132">
        <v>186</v>
      </c>
      <c r="B315" s="133">
        <v>186</v>
      </c>
      <c r="C315" s="134" t="s">
        <v>606</v>
      </c>
      <c r="D315" s="135" t="s">
        <v>607</v>
      </c>
      <c r="E315" s="136">
        <v>78.430000000000007</v>
      </c>
      <c r="F315" s="137">
        <v>69.02</v>
      </c>
      <c r="G315" s="136" t="s">
        <v>608</v>
      </c>
      <c r="H315" s="136" t="s">
        <v>609</v>
      </c>
      <c r="I315" s="136">
        <v>50</v>
      </c>
      <c r="J315" s="136" t="s">
        <v>610</v>
      </c>
      <c r="K315" s="136" t="s">
        <v>611</v>
      </c>
      <c r="L315" s="137">
        <v>548</v>
      </c>
      <c r="M315" s="137"/>
      <c r="N315" s="137" t="s">
        <v>83</v>
      </c>
      <c r="O315" s="137"/>
      <c r="P315" s="137"/>
      <c r="Q315" s="137"/>
      <c r="R315" s="137"/>
      <c r="S315" s="137"/>
      <c r="T315" s="137"/>
      <c r="U315" s="137"/>
      <c r="V315" s="137" t="s">
        <v>612</v>
      </c>
    </row>
    <row r="316" spans="1:22" ht="18.45" customHeight="1" x14ac:dyDescent="0.25">
      <c r="A316" s="130" t="s">
        <v>675</v>
      </c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</row>
    <row r="317" spans="1:22" ht="68.400000000000006" x14ac:dyDescent="0.25">
      <c r="A317" s="132">
        <v>187</v>
      </c>
      <c r="B317" s="133">
        <v>187</v>
      </c>
      <c r="C317" s="134" t="s">
        <v>644</v>
      </c>
      <c r="D317" s="135" t="s">
        <v>645</v>
      </c>
      <c r="E317" s="136">
        <v>13.69</v>
      </c>
      <c r="F317" s="137">
        <v>13.69</v>
      </c>
      <c r="G317" s="136"/>
      <c r="H317" s="136" t="s">
        <v>209</v>
      </c>
      <c r="I317" s="136">
        <v>10</v>
      </c>
      <c r="J317" s="136"/>
      <c r="K317" s="136" t="s">
        <v>646</v>
      </c>
      <c r="L317" s="137">
        <v>113</v>
      </c>
      <c r="M317" s="137"/>
      <c r="N317" s="137" t="s">
        <v>83</v>
      </c>
      <c r="O317" s="137"/>
      <c r="P317" s="137"/>
      <c r="Q317" s="137"/>
      <c r="R317" s="137"/>
      <c r="S317" s="137"/>
      <c r="T317" s="137"/>
      <c r="U317" s="137"/>
      <c r="V317" s="137"/>
    </row>
    <row r="318" spans="1:22" ht="18.45" customHeight="1" x14ac:dyDescent="0.25">
      <c r="A318" s="130" t="s">
        <v>495</v>
      </c>
      <c r="B318" s="131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</row>
    <row r="319" spans="1:22" ht="57" x14ac:dyDescent="0.25">
      <c r="A319" s="138">
        <v>188</v>
      </c>
      <c r="B319" s="139">
        <v>188</v>
      </c>
      <c r="C319" s="140" t="s">
        <v>676</v>
      </c>
      <c r="D319" s="141" t="s">
        <v>282</v>
      </c>
      <c r="E319" s="142">
        <v>1010.59</v>
      </c>
      <c r="F319" s="143" t="s">
        <v>202</v>
      </c>
      <c r="G319" s="142">
        <v>5.16</v>
      </c>
      <c r="H319" s="142" t="s">
        <v>677</v>
      </c>
      <c r="I319" s="142" t="s">
        <v>678</v>
      </c>
      <c r="J319" s="142"/>
      <c r="K319" s="142" t="s">
        <v>679</v>
      </c>
      <c r="L319" s="143" t="s">
        <v>680</v>
      </c>
      <c r="M319" s="143"/>
      <c r="N319" s="143" t="s">
        <v>83</v>
      </c>
      <c r="O319" s="143"/>
      <c r="P319" s="143"/>
      <c r="Q319" s="143"/>
      <c r="R319" s="143"/>
      <c r="S319" s="143"/>
      <c r="T319" s="143"/>
      <c r="U319" s="143"/>
      <c r="V319" s="143">
        <v>1</v>
      </c>
    </row>
    <row r="320" spans="1:22" ht="19.350000000000001" customHeight="1" x14ac:dyDescent="0.25">
      <c r="A320" s="128" t="s">
        <v>681</v>
      </c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</row>
    <row r="321" spans="1:22" ht="18.45" customHeight="1" x14ac:dyDescent="0.25">
      <c r="A321" s="130" t="s">
        <v>613</v>
      </c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</row>
    <row r="322" spans="1:22" ht="68.400000000000006" x14ac:dyDescent="0.25">
      <c r="A322" s="132">
        <v>189</v>
      </c>
      <c r="B322" s="133">
        <v>189</v>
      </c>
      <c r="C322" s="134" t="s">
        <v>644</v>
      </c>
      <c r="D322" s="135" t="s">
        <v>197</v>
      </c>
      <c r="E322" s="136">
        <v>13.69</v>
      </c>
      <c r="F322" s="137">
        <v>13.69</v>
      </c>
      <c r="G322" s="136"/>
      <c r="H322" s="136" t="s">
        <v>682</v>
      </c>
      <c r="I322" s="136">
        <v>3</v>
      </c>
      <c r="J322" s="136"/>
      <c r="K322" s="136" t="s">
        <v>683</v>
      </c>
      <c r="L322" s="137">
        <v>38</v>
      </c>
      <c r="M322" s="137"/>
      <c r="N322" s="137" t="s">
        <v>83</v>
      </c>
      <c r="O322" s="137"/>
      <c r="P322" s="137"/>
      <c r="Q322" s="137"/>
      <c r="R322" s="137"/>
      <c r="S322" s="137"/>
      <c r="T322" s="137"/>
      <c r="U322" s="137"/>
      <c r="V322" s="137"/>
    </row>
    <row r="323" spans="1:22" ht="18.45" customHeight="1" x14ac:dyDescent="0.25">
      <c r="A323" s="130" t="s">
        <v>684</v>
      </c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</row>
    <row r="324" spans="1:22" ht="68.400000000000006" x14ac:dyDescent="0.25">
      <c r="A324" s="132">
        <v>190</v>
      </c>
      <c r="B324" s="133">
        <v>190</v>
      </c>
      <c r="C324" s="134" t="s">
        <v>318</v>
      </c>
      <c r="D324" s="135" t="s">
        <v>219</v>
      </c>
      <c r="E324" s="136">
        <v>2811.41</v>
      </c>
      <c r="F324" s="137" t="s">
        <v>319</v>
      </c>
      <c r="G324" s="136" t="s">
        <v>320</v>
      </c>
      <c r="H324" s="136" t="s">
        <v>685</v>
      </c>
      <c r="I324" s="136" t="s">
        <v>686</v>
      </c>
      <c r="J324" s="136"/>
      <c r="K324" s="136" t="s">
        <v>687</v>
      </c>
      <c r="L324" s="137" t="s">
        <v>688</v>
      </c>
      <c r="M324" s="137"/>
      <c r="N324" s="137" t="s">
        <v>83</v>
      </c>
      <c r="O324" s="137"/>
      <c r="P324" s="137"/>
      <c r="Q324" s="137"/>
      <c r="R324" s="137"/>
      <c r="S324" s="137"/>
      <c r="T324" s="137"/>
      <c r="U324" s="137"/>
      <c r="V324" s="137"/>
    </row>
    <row r="325" spans="1:22" ht="68.400000000000006" x14ac:dyDescent="0.25">
      <c r="A325" s="132">
        <v>191</v>
      </c>
      <c r="B325" s="133">
        <v>191</v>
      </c>
      <c r="C325" s="134" t="s">
        <v>569</v>
      </c>
      <c r="D325" s="135" t="s">
        <v>219</v>
      </c>
      <c r="E325" s="136">
        <v>1327.37</v>
      </c>
      <c r="F325" s="137" t="s">
        <v>570</v>
      </c>
      <c r="G325" s="136">
        <v>12.38</v>
      </c>
      <c r="H325" s="136" t="s">
        <v>689</v>
      </c>
      <c r="I325" s="136" t="s">
        <v>690</v>
      </c>
      <c r="J325" s="136"/>
      <c r="K325" s="136" t="s">
        <v>691</v>
      </c>
      <c r="L325" s="137" t="s">
        <v>692</v>
      </c>
      <c r="M325" s="137"/>
      <c r="N325" s="137" t="s">
        <v>83</v>
      </c>
      <c r="O325" s="137"/>
      <c r="P325" s="137"/>
      <c r="Q325" s="137"/>
      <c r="R325" s="137"/>
      <c r="S325" s="137"/>
      <c r="T325" s="137"/>
      <c r="U325" s="137"/>
      <c r="V325" s="137">
        <v>1</v>
      </c>
    </row>
    <row r="326" spans="1:22" ht="45.6" x14ac:dyDescent="0.25">
      <c r="A326" s="132">
        <v>192</v>
      </c>
      <c r="B326" s="133">
        <v>192</v>
      </c>
      <c r="C326" s="134" t="s">
        <v>693</v>
      </c>
      <c r="D326" s="135" t="s">
        <v>160</v>
      </c>
      <c r="E326" s="136">
        <v>92.47</v>
      </c>
      <c r="F326" s="137" t="s">
        <v>694</v>
      </c>
      <c r="G326" s="136"/>
      <c r="H326" s="136">
        <v>185</v>
      </c>
      <c r="I326" s="136" t="s">
        <v>695</v>
      </c>
      <c r="J326" s="136"/>
      <c r="K326" s="136">
        <v>611</v>
      </c>
      <c r="L326" s="137" t="s">
        <v>696</v>
      </c>
      <c r="M326" s="137"/>
      <c r="N326" s="137" t="s">
        <v>98</v>
      </c>
      <c r="O326" s="137"/>
      <c r="P326" s="137"/>
      <c r="Q326" s="137"/>
      <c r="R326" s="137"/>
      <c r="S326" s="137"/>
      <c r="T326" s="137"/>
      <c r="U326" s="137"/>
      <c r="V326" s="137"/>
    </row>
    <row r="327" spans="1:22" ht="18.45" customHeight="1" x14ac:dyDescent="0.25">
      <c r="A327" s="130" t="s">
        <v>495</v>
      </c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</row>
    <row r="328" spans="1:22" ht="68.400000000000006" x14ac:dyDescent="0.25">
      <c r="A328" s="132">
        <v>193</v>
      </c>
      <c r="B328" s="133">
        <v>193</v>
      </c>
      <c r="C328" s="134" t="s">
        <v>296</v>
      </c>
      <c r="D328" s="135" t="s">
        <v>219</v>
      </c>
      <c r="E328" s="136">
        <v>2250.2399999999998</v>
      </c>
      <c r="F328" s="137" t="s">
        <v>297</v>
      </c>
      <c r="G328" s="136" t="s">
        <v>298</v>
      </c>
      <c r="H328" s="136" t="s">
        <v>299</v>
      </c>
      <c r="I328" s="136" t="s">
        <v>300</v>
      </c>
      <c r="J328" s="136"/>
      <c r="K328" s="136" t="s">
        <v>301</v>
      </c>
      <c r="L328" s="137" t="s">
        <v>302</v>
      </c>
      <c r="M328" s="137"/>
      <c r="N328" s="137" t="s">
        <v>83</v>
      </c>
      <c r="O328" s="137"/>
      <c r="P328" s="137"/>
      <c r="Q328" s="137"/>
      <c r="R328" s="137"/>
      <c r="S328" s="137"/>
      <c r="T328" s="137"/>
      <c r="U328" s="137"/>
      <c r="V328" s="137"/>
    </row>
    <row r="329" spans="1:22" ht="79.8" x14ac:dyDescent="0.25">
      <c r="A329" s="132">
        <v>194</v>
      </c>
      <c r="B329" s="133">
        <v>194</v>
      </c>
      <c r="C329" s="134" t="s">
        <v>697</v>
      </c>
      <c r="D329" s="135" t="s">
        <v>698</v>
      </c>
      <c r="E329" s="136">
        <v>6997.56</v>
      </c>
      <c r="F329" s="137" t="s">
        <v>699</v>
      </c>
      <c r="G329" s="136" t="s">
        <v>700</v>
      </c>
      <c r="H329" s="136" t="s">
        <v>701</v>
      </c>
      <c r="I329" s="136" t="s">
        <v>702</v>
      </c>
      <c r="J329" s="136"/>
      <c r="K329" s="136" t="s">
        <v>703</v>
      </c>
      <c r="L329" s="137" t="s">
        <v>704</v>
      </c>
      <c r="M329" s="137"/>
      <c r="N329" s="137" t="s">
        <v>83</v>
      </c>
      <c r="O329" s="137"/>
      <c r="P329" s="137"/>
      <c r="Q329" s="137"/>
      <c r="R329" s="137"/>
      <c r="S329" s="137"/>
      <c r="T329" s="137"/>
      <c r="U329" s="137"/>
      <c r="V329" s="137" t="s">
        <v>705</v>
      </c>
    </row>
    <row r="330" spans="1:22" ht="18.45" customHeight="1" x14ac:dyDescent="0.25">
      <c r="A330" s="130" t="s">
        <v>706</v>
      </c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</row>
    <row r="331" spans="1:22" ht="79.8" x14ac:dyDescent="0.25">
      <c r="A331" s="132">
        <v>195</v>
      </c>
      <c r="B331" s="133">
        <v>195</v>
      </c>
      <c r="C331" s="134" t="s">
        <v>707</v>
      </c>
      <c r="D331" s="135" t="s">
        <v>708</v>
      </c>
      <c r="E331" s="136">
        <v>4608.84</v>
      </c>
      <c r="F331" s="137" t="s">
        <v>709</v>
      </c>
      <c r="G331" s="136" t="s">
        <v>710</v>
      </c>
      <c r="H331" s="136" t="s">
        <v>711</v>
      </c>
      <c r="I331" s="136" t="s">
        <v>712</v>
      </c>
      <c r="J331" s="136">
        <v>1</v>
      </c>
      <c r="K331" s="136" t="s">
        <v>713</v>
      </c>
      <c r="L331" s="137" t="s">
        <v>714</v>
      </c>
      <c r="M331" s="137"/>
      <c r="N331" s="137" t="s">
        <v>83</v>
      </c>
      <c r="O331" s="137"/>
      <c r="P331" s="137"/>
      <c r="Q331" s="137"/>
      <c r="R331" s="137"/>
      <c r="S331" s="137"/>
      <c r="T331" s="137"/>
      <c r="U331" s="137"/>
      <c r="V331" s="137" t="s">
        <v>715</v>
      </c>
    </row>
    <row r="332" spans="1:22" ht="79.8" x14ac:dyDescent="0.25">
      <c r="A332" s="132">
        <v>196</v>
      </c>
      <c r="B332" s="133">
        <v>196</v>
      </c>
      <c r="C332" s="134" t="s">
        <v>716</v>
      </c>
      <c r="D332" s="135" t="s">
        <v>717</v>
      </c>
      <c r="E332" s="136">
        <v>3506.13</v>
      </c>
      <c r="F332" s="137" t="s">
        <v>718</v>
      </c>
      <c r="G332" s="136" t="s">
        <v>719</v>
      </c>
      <c r="H332" s="136" t="s">
        <v>720</v>
      </c>
      <c r="I332" s="136" t="s">
        <v>721</v>
      </c>
      <c r="J332" s="136" t="s">
        <v>722</v>
      </c>
      <c r="K332" s="136" t="s">
        <v>723</v>
      </c>
      <c r="L332" s="137" t="s">
        <v>724</v>
      </c>
      <c r="M332" s="137"/>
      <c r="N332" s="137" t="s">
        <v>83</v>
      </c>
      <c r="O332" s="137"/>
      <c r="P332" s="137"/>
      <c r="Q332" s="137"/>
      <c r="R332" s="137"/>
      <c r="S332" s="137"/>
      <c r="T332" s="137"/>
      <c r="U332" s="137"/>
      <c r="V332" s="137" t="s">
        <v>725</v>
      </c>
    </row>
    <row r="333" spans="1:22" ht="18.45" customHeight="1" x14ac:dyDescent="0.25">
      <c r="A333" s="130" t="s">
        <v>726</v>
      </c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</row>
    <row r="334" spans="1:22" ht="57" x14ac:dyDescent="0.25">
      <c r="A334" s="132">
        <v>197</v>
      </c>
      <c r="B334" s="133">
        <v>197</v>
      </c>
      <c r="C334" s="134" t="s">
        <v>117</v>
      </c>
      <c r="D334" s="135" t="s">
        <v>368</v>
      </c>
      <c r="E334" s="136">
        <v>508.07</v>
      </c>
      <c r="F334" s="137" t="s">
        <v>119</v>
      </c>
      <c r="G334" s="136">
        <v>1.03</v>
      </c>
      <c r="H334" s="136" t="s">
        <v>369</v>
      </c>
      <c r="I334" s="136" t="s">
        <v>370</v>
      </c>
      <c r="J334" s="136"/>
      <c r="K334" s="136" t="s">
        <v>371</v>
      </c>
      <c r="L334" s="137" t="s">
        <v>372</v>
      </c>
      <c r="M334" s="137"/>
      <c r="N334" s="137" t="s">
        <v>83</v>
      </c>
      <c r="O334" s="137"/>
      <c r="P334" s="137"/>
      <c r="Q334" s="137"/>
      <c r="R334" s="137"/>
      <c r="S334" s="137"/>
      <c r="T334" s="137"/>
      <c r="U334" s="137"/>
      <c r="V334" s="137"/>
    </row>
    <row r="335" spans="1:22" ht="18.45" customHeight="1" x14ac:dyDescent="0.25">
      <c r="A335" s="130" t="s">
        <v>656</v>
      </c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</row>
    <row r="336" spans="1:22" ht="68.400000000000006" x14ac:dyDescent="0.25">
      <c r="A336" s="132">
        <v>198</v>
      </c>
      <c r="B336" s="133">
        <v>198</v>
      </c>
      <c r="C336" s="134" t="s">
        <v>105</v>
      </c>
      <c r="D336" s="135" t="s">
        <v>727</v>
      </c>
      <c r="E336" s="136">
        <v>15810.14</v>
      </c>
      <c r="F336" s="137" t="s">
        <v>107</v>
      </c>
      <c r="G336" s="136">
        <v>195.41</v>
      </c>
      <c r="H336" s="136" t="s">
        <v>728</v>
      </c>
      <c r="I336" s="136" t="s">
        <v>729</v>
      </c>
      <c r="J336" s="136">
        <v>1</v>
      </c>
      <c r="K336" s="136" t="s">
        <v>730</v>
      </c>
      <c r="L336" s="137" t="s">
        <v>731</v>
      </c>
      <c r="M336" s="137"/>
      <c r="N336" s="137" t="s">
        <v>83</v>
      </c>
      <c r="O336" s="137"/>
      <c r="P336" s="137"/>
      <c r="Q336" s="137"/>
      <c r="R336" s="137"/>
      <c r="S336" s="137"/>
      <c r="T336" s="137"/>
      <c r="U336" s="137"/>
      <c r="V336" s="137">
        <v>4</v>
      </c>
    </row>
    <row r="337" spans="1:22" ht="34.200000000000003" x14ac:dyDescent="0.25">
      <c r="A337" s="132">
        <v>199</v>
      </c>
      <c r="B337" s="133">
        <v>199</v>
      </c>
      <c r="C337" s="134" t="s">
        <v>112</v>
      </c>
      <c r="D337" s="135" t="s">
        <v>732</v>
      </c>
      <c r="E337" s="136">
        <v>26.3</v>
      </c>
      <c r="F337" s="137" t="s">
        <v>114</v>
      </c>
      <c r="G337" s="136"/>
      <c r="H337" s="136">
        <v>32</v>
      </c>
      <c r="I337" s="136" t="s">
        <v>733</v>
      </c>
      <c r="J337" s="136"/>
      <c r="K337" s="136">
        <v>145</v>
      </c>
      <c r="L337" s="137" t="s">
        <v>734</v>
      </c>
      <c r="M337" s="137"/>
      <c r="N337" s="137" t="s">
        <v>98</v>
      </c>
      <c r="O337" s="137"/>
      <c r="P337" s="137"/>
      <c r="Q337" s="137"/>
      <c r="R337" s="137"/>
      <c r="S337" s="137"/>
      <c r="T337" s="137"/>
      <c r="U337" s="137"/>
      <c r="V337" s="137"/>
    </row>
    <row r="338" spans="1:22" ht="18.45" customHeight="1" x14ac:dyDescent="0.25">
      <c r="A338" s="130" t="s">
        <v>735</v>
      </c>
      <c r="B338" s="131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</row>
    <row r="339" spans="1:22" ht="68.400000000000006" x14ac:dyDescent="0.25">
      <c r="A339" s="132">
        <v>200</v>
      </c>
      <c r="B339" s="133">
        <v>200</v>
      </c>
      <c r="C339" s="134" t="s">
        <v>644</v>
      </c>
      <c r="D339" s="135" t="s">
        <v>736</v>
      </c>
      <c r="E339" s="136">
        <v>13.69</v>
      </c>
      <c r="F339" s="137">
        <v>13.69</v>
      </c>
      <c r="G339" s="136"/>
      <c r="H339" s="136" t="s">
        <v>737</v>
      </c>
      <c r="I339" s="136">
        <v>14</v>
      </c>
      <c r="J339" s="136"/>
      <c r="K339" s="136" t="s">
        <v>738</v>
      </c>
      <c r="L339" s="137">
        <v>151</v>
      </c>
      <c r="M339" s="137"/>
      <c r="N339" s="137" t="s">
        <v>83</v>
      </c>
      <c r="O339" s="137"/>
      <c r="P339" s="137"/>
      <c r="Q339" s="137"/>
      <c r="R339" s="137"/>
      <c r="S339" s="137"/>
      <c r="T339" s="137"/>
      <c r="U339" s="137"/>
      <c r="V339" s="137"/>
    </row>
    <row r="340" spans="1:22" ht="18.45" customHeight="1" x14ac:dyDescent="0.25">
      <c r="A340" s="130" t="s">
        <v>739</v>
      </c>
      <c r="B340" s="131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</row>
    <row r="341" spans="1:22" ht="68.400000000000006" x14ac:dyDescent="0.25">
      <c r="A341" s="132">
        <v>201</v>
      </c>
      <c r="B341" s="133">
        <v>201</v>
      </c>
      <c r="C341" s="134" t="s">
        <v>644</v>
      </c>
      <c r="D341" s="135" t="s">
        <v>736</v>
      </c>
      <c r="E341" s="136">
        <v>13.69</v>
      </c>
      <c r="F341" s="137">
        <v>13.69</v>
      </c>
      <c r="G341" s="136"/>
      <c r="H341" s="136" t="s">
        <v>737</v>
      </c>
      <c r="I341" s="136">
        <v>14</v>
      </c>
      <c r="J341" s="136"/>
      <c r="K341" s="136" t="s">
        <v>738</v>
      </c>
      <c r="L341" s="137">
        <v>151</v>
      </c>
      <c r="M341" s="137"/>
      <c r="N341" s="137" t="s">
        <v>83</v>
      </c>
      <c r="O341" s="137"/>
      <c r="P341" s="137"/>
      <c r="Q341" s="137"/>
      <c r="R341" s="137"/>
      <c r="S341" s="137"/>
      <c r="T341" s="137"/>
      <c r="U341" s="137"/>
      <c r="V341" s="137"/>
    </row>
    <row r="342" spans="1:22" ht="18.45" customHeight="1" x14ac:dyDescent="0.25">
      <c r="A342" s="130" t="s">
        <v>740</v>
      </c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</row>
    <row r="343" spans="1:22" ht="68.400000000000006" x14ac:dyDescent="0.25">
      <c r="A343" s="132">
        <v>202</v>
      </c>
      <c r="B343" s="133">
        <v>202</v>
      </c>
      <c r="C343" s="134" t="s">
        <v>644</v>
      </c>
      <c r="D343" s="135" t="s">
        <v>741</v>
      </c>
      <c r="E343" s="136">
        <v>13.69</v>
      </c>
      <c r="F343" s="137">
        <v>13.69</v>
      </c>
      <c r="G343" s="136"/>
      <c r="H343" s="136" t="s">
        <v>742</v>
      </c>
      <c r="I343" s="136">
        <v>75</v>
      </c>
      <c r="J343" s="136"/>
      <c r="K343" s="136" t="s">
        <v>743</v>
      </c>
      <c r="L343" s="137">
        <v>830</v>
      </c>
      <c r="M343" s="137"/>
      <c r="N343" s="137" t="s">
        <v>83</v>
      </c>
      <c r="O343" s="137"/>
      <c r="P343" s="137"/>
      <c r="Q343" s="137"/>
      <c r="R343" s="137"/>
      <c r="S343" s="137"/>
      <c r="T343" s="137"/>
      <c r="U343" s="137"/>
      <c r="V343" s="137"/>
    </row>
    <row r="344" spans="1:22" ht="18.45" customHeight="1" x14ac:dyDescent="0.25">
      <c r="A344" s="130" t="s">
        <v>605</v>
      </c>
      <c r="B344" s="131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</row>
    <row r="345" spans="1:22" ht="68.400000000000006" x14ac:dyDescent="0.25">
      <c r="A345" s="132">
        <v>203</v>
      </c>
      <c r="B345" s="133">
        <v>203</v>
      </c>
      <c r="C345" s="134" t="s">
        <v>744</v>
      </c>
      <c r="D345" s="135" t="s">
        <v>219</v>
      </c>
      <c r="E345" s="136">
        <v>4104.3</v>
      </c>
      <c r="F345" s="137" t="s">
        <v>745</v>
      </c>
      <c r="G345" s="136">
        <v>1.03</v>
      </c>
      <c r="H345" s="136" t="s">
        <v>746</v>
      </c>
      <c r="I345" s="136" t="s">
        <v>747</v>
      </c>
      <c r="J345" s="136"/>
      <c r="K345" s="136" t="s">
        <v>748</v>
      </c>
      <c r="L345" s="137" t="s">
        <v>749</v>
      </c>
      <c r="M345" s="137"/>
      <c r="N345" s="137" t="s">
        <v>83</v>
      </c>
      <c r="O345" s="137"/>
      <c r="P345" s="137"/>
      <c r="Q345" s="137"/>
      <c r="R345" s="137"/>
      <c r="S345" s="137"/>
      <c r="T345" s="137"/>
      <c r="U345" s="137"/>
      <c r="V345" s="137"/>
    </row>
    <row r="346" spans="1:22" ht="18.45" customHeight="1" x14ac:dyDescent="0.25">
      <c r="A346" s="130" t="s">
        <v>750</v>
      </c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</row>
    <row r="347" spans="1:22" ht="68.400000000000006" x14ac:dyDescent="0.25">
      <c r="A347" s="132">
        <v>204</v>
      </c>
      <c r="B347" s="133">
        <v>204</v>
      </c>
      <c r="C347" s="134" t="s">
        <v>201</v>
      </c>
      <c r="D347" s="135" t="s">
        <v>219</v>
      </c>
      <c r="E347" s="136">
        <v>1010.59</v>
      </c>
      <c r="F347" s="137" t="s">
        <v>202</v>
      </c>
      <c r="G347" s="136">
        <v>5.16</v>
      </c>
      <c r="H347" s="136" t="s">
        <v>751</v>
      </c>
      <c r="I347" s="136" t="s">
        <v>752</v>
      </c>
      <c r="J347" s="136"/>
      <c r="K347" s="136" t="s">
        <v>753</v>
      </c>
      <c r="L347" s="137" t="s">
        <v>754</v>
      </c>
      <c r="M347" s="137"/>
      <c r="N347" s="137" t="s">
        <v>83</v>
      </c>
      <c r="O347" s="137"/>
      <c r="P347" s="137"/>
      <c r="Q347" s="137"/>
      <c r="R347" s="137"/>
      <c r="S347" s="137"/>
      <c r="T347" s="137"/>
      <c r="U347" s="137"/>
      <c r="V347" s="137">
        <v>1</v>
      </c>
    </row>
    <row r="348" spans="1:22" ht="45.6" x14ac:dyDescent="0.25">
      <c r="A348" s="132">
        <v>205</v>
      </c>
      <c r="B348" s="133">
        <v>205</v>
      </c>
      <c r="C348" s="134" t="s">
        <v>755</v>
      </c>
      <c r="D348" s="135" t="s">
        <v>160</v>
      </c>
      <c r="E348" s="136">
        <v>29.3</v>
      </c>
      <c r="F348" s="137" t="s">
        <v>756</v>
      </c>
      <c r="G348" s="136"/>
      <c r="H348" s="136">
        <v>59</v>
      </c>
      <c r="I348" s="136" t="s">
        <v>757</v>
      </c>
      <c r="J348" s="136"/>
      <c r="K348" s="136">
        <v>150</v>
      </c>
      <c r="L348" s="137" t="s">
        <v>758</v>
      </c>
      <c r="M348" s="137"/>
      <c r="N348" s="137" t="s">
        <v>98</v>
      </c>
      <c r="O348" s="137"/>
      <c r="P348" s="137"/>
      <c r="Q348" s="137"/>
      <c r="R348" s="137"/>
      <c r="S348" s="137"/>
      <c r="T348" s="137"/>
      <c r="U348" s="137"/>
      <c r="V348" s="137"/>
    </row>
    <row r="349" spans="1:22" ht="18.45" customHeight="1" x14ac:dyDescent="0.25">
      <c r="A349" s="130" t="s">
        <v>759</v>
      </c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</row>
    <row r="350" spans="1:22" ht="68.400000000000006" x14ac:dyDescent="0.25">
      <c r="A350" s="138">
        <v>206</v>
      </c>
      <c r="B350" s="139">
        <v>206</v>
      </c>
      <c r="C350" s="140" t="s">
        <v>644</v>
      </c>
      <c r="D350" s="141" t="s">
        <v>197</v>
      </c>
      <c r="E350" s="142">
        <v>13.69</v>
      </c>
      <c r="F350" s="143">
        <v>13.69</v>
      </c>
      <c r="G350" s="142"/>
      <c r="H350" s="142" t="s">
        <v>682</v>
      </c>
      <c r="I350" s="142">
        <v>3</v>
      </c>
      <c r="J350" s="142"/>
      <c r="K350" s="142" t="s">
        <v>683</v>
      </c>
      <c r="L350" s="143">
        <v>38</v>
      </c>
      <c r="M350" s="143"/>
      <c r="N350" s="143" t="s">
        <v>83</v>
      </c>
      <c r="O350" s="143"/>
      <c r="P350" s="143"/>
      <c r="Q350" s="143"/>
      <c r="R350" s="143"/>
      <c r="S350" s="143"/>
      <c r="T350" s="143"/>
      <c r="U350" s="143"/>
      <c r="V350" s="143"/>
    </row>
    <row r="351" spans="1:22" ht="19.350000000000001" customHeight="1" x14ac:dyDescent="0.25">
      <c r="A351" s="128" t="s">
        <v>760</v>
      </c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</row>
    <row r="352" spans="1:22" ht="18.45" customHeight="1" x14ac:dyDescent="0.25">
      <c r="A352" s="130" t="s">
        <v>761</v>
      </c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</row>
    <row r="353" spans="1:22" ht="57" x14ac:dyDescent="0.25">
      <c r="A353" s="132">
        <v>207</v>
      </c>
      <c r="B353" s="133">
        <v>207</v>
      </c>
      <c r="C353" s="134" t="s">
        <v>676</v>
      </c>
      <c r="D353" s="135" t="s">
        <v>282</v>
      </c>
      <c r="E353" s="136">
        <v>1010.59</v>
      </c>
      <c r="F353" s="137" t="s">
        <v>202</v>
      </c>
      <c r="G353" s="136">
        <v>5.16</v>
      </c>
      <c r="H353" s="136" t="s">
        <v>677</v>
      </c>
      <c r="I353" s="136" t="s">
        <v>678</v>
      </c>
      <c r="J353" s="136"/>
      <c r="K353" s="136" t="s">
        <v>679</v>
      </c>
      <c r="L353" s="137" t="s">
        <v>680</v>
      </c>
      <c r="M353" s="137"/>
      <c r="N353" s="137" t="s">
        <v>83</v>
      </c>
      <c r="O353" s="137"/>
      <c r="P353" s="137"/>
      <c r="Q353" s="137"/>
      <c r="R353" s="137"/>
      <c r="S353" s="137"/>
      <c r="T353" s="137"/>
      <c r="U353" s="137"/>
      <c r="V353" s="137">
        <v>1</v>
      </c>
    </row>
    <row r="354" spans="1:22" ht="18.45" customHeight="1" x14ac:dyDescent="0.25">
      <c r="A354" s="130" t="s">
        <v>529</v>
      </c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</row>
    <row r="355" spans="1:22" ht="68.400000000000006" x14ac:dyDescent="0.25">
      <c r="A355" s="132">
        <v>208</v>
      </c>
      <c r="B355" s="133">
        <v>208</v>
      </c>
      <c r="C355" s="134" t="s">
        <v>424</v>
      </c>
      <c r="D355" s="135" t="s">
        <v>181</v>
      </c>
      <c r="E355" s="136">
        <v>1010.59</v>
      </c>
      <c r="F355" s="137" t="s">
        <v>202</v>
      </c>
      <c r="G355" s="136">
        <v>5.16</v>
      </c>
      <c r="H355" s="136" t="s">
        <v>203</v>
      </c>
      <c r="I355" s="136" t="s">
        <v>204</v>
      </c>
      <c r="J355" s="136"/>
      <c r="K355" s="136" t="s">
        <v>205</v>
      </c>
      <c r="L355" s="137" t="s">
        <v>206</v>
      </c>
      <c r="M355" s="137"/>
      <c r="N355" s="137" t="s">
        <v>83</v>
      </c>
      <c r="O355" s="137"/>
      <c r="P355" s="137"/>
      <c r="Q355" s="137"/>
      <c r="R355" s="137"/>
      <c r="S355" s="137"/>
      <c r="T355" s="137"/>
      <c r="U355" s="137"/>
      <c r="V355" s="137"/>
    </row>
    <row r="356" spans="1:22" ht="18.45" customHeight="1" x14ac:dyDescent="0.25">
      <c r="A356" s="130" t="s">
        <v>656</v>
      </c>
      <c r="B356" s="131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</row>
    <row r="357" spans="1:22" ht="57" x14ac:dyDescent="0.25">
      <c r="A357" s="132">
        <v>209</v>
      </c>
      <c r="B357" s="133">
        <v>209</v>
      </c>
      <c r="C357" s="134" t="s">
        <v>623</v>
      </c>
      <c r="D357" s="135" t="s">
        <v>762</v>
      </c>
      <c r="E357" s="136">
        <v>511.67</v>
      </c>
      <c r="F357" s="137" t="s">
        <v>625</v>
      </c>
      <c r="G357" s="136">
        <v>1.03</v>
      </c>
      <c r="H357" s="136" t="s">
        <v>763</v>
      </c>
      <c r="I357" s="136" t="s">
        <v>764</v>
      </c>
      <c r="J357" s="136"/>
      <c r="K357" s="136" t="s">
        <v>765</v>
      </c>
      <c r="L357" s="137" t="s">
        <v>766</v>
      </c>
      <c r="M357" s="137"/>
      <c r="N357" s="137" t="s">
        <v>83</v>
      </c>
      <c r="O357" s="137"/>
      <c r="P357" s="137"/>
      <c r="Q357" s="137"/>
      <c r="R357" s="137"/>
      <c r="S357" s="137"/>
      <c r="T357" s="137"/>
      <c r="U357" s="137"/>
      <c r="V357" s="137">
        <v>1</v>
      </c>
    </row>
    <row r="358" spans="1:22" ht="18.45" customHeight="1" x14ac:dyDescent="0.25">
      <c r="A358" s="130" t="s">
        <v>529</v>
      </c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</row>
    <row r="359" spans="1:22" ht="68.400000000000006" x14ac:dyDescent="0.25">
      <c r="A359" s="132">
        <v>210</v>
      </c>
      <c r="B359" s="133">
        <v>210</v>
      </c>
      <c r="C359" s="134" t="s">
        <v>644</v>
      </c>
      <c r="D359" s="135" t="s">
        <v>197</v>
      </c>
      <c r="E359" s="136">
        <v>13.69</v>
      </c>
      <c r="F359" s="137">
        <v>13.69</v>
      </c>
      <c r="G359" s="136"/>
      <c r="H359" s="136" t="s">
        <v>682</v>
      </c>
      <c r="I359" s="136">
        <v>3</v>
      </c>
      <c r="J359" s="136"/>
      <c r="K359" s="136" t="s">
        <v>683</v>
      </c>
      <c r="L359" s="137">
        <v>38</v>
      </c>
      <c r="M359" s="137"/>
      <c r="N359" s="137" t="s">
        <v>83</v>
      </c>
      <c r="O359" s="137"/>
      <c r="P359" s="137"/>
      <c r="Q359" s="137"/>
      <c r="R359" s="137"/>
      <c r="S359" s="137"/>
      <c r="T359" s="137"/>
      <c r="U359" s="137"/>
      <c r="V359" s="137"/>
    </row>
    <row r="360" spans="1:22" ht="18.45" customHeight="1" x14ac:dyDescent="0.25">
      <c r="A360" s="130" t="s">
        <v>767</v>
      </c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</row>
    <row r="361" spans="1:22" ht="68.400000000000006" x14ac:dyDescent="0.25">
      <c r="A361" s="132">
        <v>211</v>
      </c>
      <c r="B361" s="133">
        <v>211</v>
      </c>
      <c r="C361" s="134" t="s">
        <v>207</v>
      </c>
      <c r="D361" s="135" t="s">
        <v>768</v>
      </c>
      <c r="E361" s="136">
        <v>3.95</v>
      </c>
      <c r="F361" s="137">
        <v>3.95</v>
      </c>
      <c r="G361" s="136"/>
      <c r="H361" s="136" t="s">
        <v>198</v>
      </c>
      <c r="I361" s="136">
        <v>1</v>
      </c>
      <c r="J361" s="136"/>
      <c r="K361" s="136" t="s">
        <v>199</v>
      </c>
      <c r="L361" s="137">
        <v>6</v>
      </c>
      <c r="M361" s="137"/>
      <c r="N361" s="137" t="s">
        <v>83</v>
      </c>
      <c r="O361" s="137"/>
      <c r="P361" s="137"/>
      <c r="Q361" s="137"/>
      <c r="R361" s="137"/>
      <c r="S361" s="137"/>
      <c r="T361" s="137"/>
      <c r="U361" s="137"/>
      <c r="V361" s="137"/>
    </row>
    <row r="362" spans="1:22" ht="18.45" customHeight="1" x14ac:dyDescent="0.25">
      <c r="A362" s="130" t="s">
        <v>769</v>
      </c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</row>
    <row r="363" spans="1:22" ht="68.400000000000006" x14ac:dyDescent="0.25">
      <c r="A363" s="132">
        <v>212</v>
      </c>
      <c r="B363" s="133">
        <v>212</v>
      </c>
      <c r="C363" s="134" t="s">
        <v>770</v>
      </c>
      <c r="D363" s="135" t="s">
        <v>181</v>
      </c>
      <c r="E363" s="136">
        <v>9053.16</v>
      </c>
      <c r="F363" s="137" t="s">
        <v>771</v>
      </c>
      <c r="G363" s="136">
        <v>4.13</v>
      </c>
      <c r="H363" s="136" t="s">
        <v>772</v>
      </c>
      <c r="I363" s="136" t="s">
        <v>773</v>
      </c>
      <c r="J363" s="136"/>
      <c r="K363" s="136" t="s">
        <v>774</v>
      </c>
      <c r="L363" s="137" t="s">
        <v>775</v>
      </c>
      <c r="M363" s="137"/>
      <c r="N363" s="137" t="s">
        <v>83</v>
      </c>
      <c r="O363" s="137"/>
      <c r="P363" s="137"/>
      <c r="Q363" s="137"/>
      <c r="R363" s="137"/>
      <c r="S363" s="137"/>
      <c r="T363" s="137"/>
      <c r="U363" s="137"/>
      <c r="V363" s="137"/>
    </row>
    <row r="364" spans="1:22" ht="18.45" customHeight="1" x14ac:dyDescent="0.25">
      <c r="A364" s="130" t="s">
        <v>656</v>
      </c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</row>
    <row r="365" spans="1:22" ht="68.400000000000006" x14ac:dyDescent="0.25">
      <c r="A365" s="132">
        <v>213</v>
      </c>
      <c r="B365" s="133">
        <v>213</v>
      </c>
      <c r="C365" s="134" t="s">
        <v>105</v>
      </c>
      <c r="D365" s="135" t="s">
        <v>106</v>
      </c>
      <c r="E365" s="136">
        <v>15810.14</v>
      </c>
      <c r="F365" s="137" t="s">
        <v>107</v>
      </c>
      <c r="G365" s="136">
        <v>195.41</v>
      </c>
      <c r="H365" s="136" t="s">
        <v>108</v>
      </c>
      <c r="I365" s="136" t="s">
        <v>109</v>
      </c>
      <c r="J365" s="136"/>
      <c r="K365" s="136" t="s">
        <v>110</v>
      </c>
      <c r="L365" s="137" t="s">
        <v>111</v>
      </c>
      <c r="M365" s="137"/>
      <c r="N365" s="137" t="s">
        <v>83</v>
      </c>
      <c r="O365" s="137"/>
      <c r="P365" s="137"/>
      <c r="Q365" s="137"/>
      <c r="R365" s="137"/>
      <c r="S365" s="137"/>
      <c r="T365" s="137"/>
      <c r="U365" s="137"/>
      <c r="V365" s="137">
        <v>1</v>
      </c>
    </row>
    <row r="366" spans="1:22" ht="34.200000000000003" x14ac:dyDescent="0.25">
      <c r="A366" s="132">
        <v>214</v>
      </c>
      <c r="B366" s="133">
        <v>214</v>
      </c>
      <c r="C366" s="134" t="s">
        <v>112</v>
      </c>
      <c r="D366" s="135" t="s">
        <v>776</v>
      </c>
      <c r="E366" s="136">
        <v>26.3</v>
      </c>
      <c r="F366" s="137" t="s">
        <v>114</v>
      </c>
      <c r="G366" s="136"/>
      <c r="H366" s="136">
        <v>13</v>
      </c>
      <c r="I366" s="136" t="s">
        <v>227</v>
      </c>
      <c r="J366" s="136"/>
      <c r="K366" s="136">
        <v>60</v>
      </c>
      <c r="L366" s="137" t="s">
        <v>467</v>
      </c>
      <c r="M366" s="137"/>
      <c r="N366" s="137" t="s">
        <v>98</v>
      </c>
      <c r="O366" s="137"/>
      <c r="P366" s="137"/>
      <c r="Q366" s="137"/>
      <c r="R366" s="137"/>
      <c r="S366" s="137"/>
      <c r="T366" s="137"/>
      <c r="U366" s="137"/>
      <c r="V366" s="137"/>
    </row>
    <row r="367" spans="1:22" ht="18.45" customHeight="1" x14ac:dyDescent="0.25">
      <c r="A367" s="130" t="s">
        <v>777</v>
      </c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</row>
    <row r="368" spans="1:22" ht="57" x14ac:dyDescent="0.25">
      <c r="A368" s="132">
        <v>215</v>
      </c>
      <c r="B368" s="133">
        <v>215</v>
      </c>
      <c r="C368" s="134" t="s">
        <v>676</v>
      </c>
      <c r="D368" s="135" t="s">
        <v>282</v>
      </c>
      <c r="E368" s="136">
        <v>1010.59</v>
      </c>
      <c r="F368" s="137" t="s">
        <v>202</v>
      </c>
      <c r="G368" s="136">
        <v>5.16</v>
      </c>
      <c r="H368" s="136" t="s">
        <v>677</v>
      </c>
      <c r="I368" s="136" t="s">
        <v>678</v>
      </c>
      <c r="J368" s="136"/>
      <c r="K368" s="136" t="s">
        <v>679</v>
      </c>
      <c r="L368" s="137" t="s">
        <v>680</v>
      </c>
      <c r="M368" s="137"/>
      <c r="N368" s="137" t="s">
        <v>83</v>
      </c>
      <c r="O368" s="137"/>
      <c r="P368" s="137"/>
      <c r="Q368" s="137"/>
      <c r="R368" s="137"/>
      <c r="S368" s="137"/>
      <c r="T368" s="137"/>
      <c r="U368" s="137"/>
      <c r="V368" s="137">
        <v>1</v>
      </c>
    </row>
    <row r="369" spans="1:22" ht="18.45" customHeight="1" x14ac:dyDescent="0.25">
      <c r="A369" s="130" t="s">
        <v>656</v>
      </c>
      <c r="B369" s="131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</row>
    <row r="370" spans="1:22" ht="79.8" x14ac:dyDescent="0.25">
      <c r="A370" s="132">
        <v>216</v>
      </c>
      <c r="B370" s="133">
        <v>216</v>
      </c>
      <c r="C370" s="134" t="s">
        <v>778</v>
      </c>
      <c r="D370" s="135" t="s">
        <v>219</v>
      </c>
      <c r="E370" s="136">
        <v>8684.73</v>
      </c>
      <c r="F370" s="137" t="s">
        <v>779</v>
      </c>
      <c r="G370" s="136" t="s">
        <v>780</v>
      </c>
      <c r="H370" s="136" t="s">
        <v>781</v>
      </c>
      <c r="I370" s="136" t="s">
        <v>782</v>
      </c>
      <c r="J370" s="136">
        <v>6</v>
      </c>
      <c r="K370" s="136" t="s">
        <v>783</v>
      </c>
      <c r="L370" s="137" t="s">
        <v>784</v>
      </c>
      <c r="M370" s="137"/>
      <c r="N370" s="137" t="s">
        <v>83</v>
      </c>
      <c r="O370" s="137"/>
      <c r="P370" s="137"/>
      <c r="Q370" s="137"/>
      <c r="R370" s="137"/>
      <c r="S370" s="137"/>
      <c r="T370" s="137"/>
      <c r="U370" s="137"/>
      <c r="V370" s="137" t="s">
        <v>785</v>
      </c>
    </row>
    <row r="371" spans="1:22" ht="18.45" customHeight="1" x14ac:dyDescent="0.25">
      <c r="A371" s="130" t="s">
        <v>786</v>
      </c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</row>
    <row r="372" spans="1:22" ht="68.400000000000006" x14ac:dyDescent="0.25">
      <c r="A372" s="132">
        <v>217</v>
      </c>
      <c r="B372" s="133">
        <v>217</v>
      </c>
      <c r="C372" s="134" t="s">
        <v>644</v>
      </c>
      <c r="D372" s="135" t="s">
        <v>197</v>
      </c>
      <c r="E372" s="136">
        <v>13.69</v>
      </c>
      <c r="F372" s="137">
        <v>13.69</v>
      </c>
      <c r="G372" s="136"/>
      <c r="H372" s="136" t="s">
        <v>682</v>
      </c>
      <c r="I372" s="136">
        <v>3</v>
      </c>
      <c r="J372" s="136"/>
      <c r="K372" s="136" t="s">
        <v>683</v>
      </c>
      <c r="L372" s="137">
        <v>38</v>
      </c>
      <c r="M372" s="137"/>
      <c r="N372" s="137" t="s">
        <v>83</v>
      </c>
      <c r="O372" s="137"/>
      <c r="P372" s="137"/>
      <c r="Q372" s="137"/>
      <c r="R372" s="137"/>
      <c r="S372" s="137"/>
      <c r="T372" s="137"/>
      <c r="U372" s="137"/>
      <c r="V372" s="137"/>
    </row>
    <row r="373" spans="1:22" ht="18.45" customHeight="1" x14ac:dyDescent="0.25">
      <c r="A373" s="130" t="s">
        <v>761</v>
      </c>
      <c r="B373" s="131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</row>
    <row r="374" spans="1:22" ht="68.400000000000006" x14ac:dyDescent="0.25">
      <c r="A374" s="132">
        <v>218</v>
      </c>
      <c r="B374" s="133">
        <v>218</v>
      </c>
      <c r="C374" s="134" t="s">
        <v>296</v>
      </c>
      <c r="D374" s="135" t="s">
        <v>181</v>
      </c>
      <c r="E374" s="136">
        <v>2250.2399999999998</v>
      </c>
      <c r="F374" s="137" t="s">
        <v>297</v>
      </c>
      <c r="G374" s="136" t="s">
        <v>298</v>
      </c>
      <c r="H374" s="136" t="s">
        <v>326</v>
      </c>
      <c r="I374" s="136" t="s">
        <v>327</v>
      </c>
      <c r="J374" s="136"/>
      <c r="K374" s="136" t="s">
        <v>328</v>
      </c>
      <c r="L374" s="137" t="s">
        <v>329</v>
      </c>
      <c r="M374" s="137"/>
      <c r="N374" s="137" t="s">
        <v>83</v>
      </c>
      <c r="O374" s="137"/>
      <c r="P374" s="137"/>
      <c r="Q374" s="137"/>
      <c r="R374" s="137"/>
      <c r="S374" s="137"/>
      <c r="T374" s="137"/>
      <c r="U374" s="137"/>
      <c r="V374" s="137"/>
    </row>
    <row r="375" spans="1:22" ht="18.45" customHeight="1" x14ac:dyDescent="0.25">
      <c r="A375" s="130" t="s">
        <v>656</v>
      </c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</row>
    <row r="376" spans="1:22" ht="68.400000000000006" x14ac:dyDescent="0.25">
      <c r="A376" s="132">
        <v>219</v>
      </c>
      <c r="B376" s="133">
        <v>219</v>
      </c>
      <c r="C376" s="134" t="s">
        <v>744</v>
      </c>
      <c r="D376" s="135" t="s">
        <v>181</v>
      </c>
      <c r="E376" s="136">
        <v>4104.3</v>
      </c>
      <c r="F376" s="137" t="s">
        <v>745</v>
      </c>
      <c r="G376" s="136">
        <v>1.03</v>
      </c>
      <c r="H376" s="136" t="s">
        <v>787</v>
      </c>
      <c r="I376" s="136" t="s">
        <v>788</v>
      </c>
      <c r="J376" s="136"/>
      <c r="K376" s="136" t="s">
        <v>789</v>
      </c>
      <c r="L376" s="137" t="s">
        <v>790</v>
      </c>
      <c r="M376" s="137"/>
      <c r="N376" s="137" t="s">
        <v>83</v>
      </c>
      <c r="O376" s="137"/>
      <c r="P376" s="137"/>
      <c r="Q376" s="137"/>
      <c r="R376" s="137"/>
      <c r="S376" s="137"/>
      <c r="T376" s="137"/>
      <c r="U376" s="137"/>
      <c r="V376" s="137"/>
    </row>
    <row r="377" spans="1:22" ht="18.45" customHeight="1" x14ac:dyDescent="0.25">
      <c r="A377" s="130" t="s">
        <v>791</v>
      </c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</row>
    <row r="378" spans="1:22" ht="68.400000000000006" x14ac:dyDescent="0.25">
      <c r="A378" s="132">
        <v>220</v>
      </c>
      <c r="B378" s="133">
        <v>220</v>
      </c>
      <c r="C378" s="134" t="s">
        <v>644</v>
      </c>
      <c r="D378" s="135" t="s">
        <v>792</v>
      </c>
      <c r="E378" s="136">
        <v>13.69</v>
      </c>
      <c r="F378" s="137">
        <v>13.69</v>
      </c>
      <c r="G378" s="136"/>
      <c r="H378" s="136" t="s">
        <v>793</v>
      </c>
      <c r="I378" s="136">
        <v>55</v>
      </c>
      <c r="J378" s="136"/>
      <c r="K378" s="136" t="s">
        <v>794</v>
      </c>
      <c r="L378" s="137">
        <v>604</v>
      </c>
      <c r="M378" s="137"/>
      <c r="N378" s="137" t="s">
        <v>83</v>
      </c>
      <c r="O378" s="137"/>
      <c r="P378" s="137"/>
      <c r="Q378" s="137"/>
      <c r="R378" s="137"/>
      <c r="S378" s="137"/>
      <c r="T378" s="137"/>
      <c r="U378" s="137"/>
      <c r="V378" s="137"/>
    </row>
    <row r="379" spans="1:22" ht="18.45" customHeight="1" x14ac:dyDescent="0.25">
      <c r="A379" s="130" t="s">
        <v>795</v>
      </c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</row>
    <row r="380" spans="1:22" ht="57" x14ac:dyDescent="0.25">
      <c r="A380" s="132">
        <v>221</v>
      </c>
      <c r="B380" s="133">
        <v>221</v>
      </c>
      <c r="C380" s="134" t="s">
        <v>180</v>
      </c>
      <c r="D380" s="135" t="s">
        <v>181</v>
      </c>
      <c r="E380" s="136">
        <v>1320.82</v>
      </c>
      <c r="F380" s="137" t="s">
        <v>182</v>
      </c>
      <c r="G380" s="136"/>
      <c r="H380" s="136" t="s">
        <v>183</v>
      </c>
      <c r="I380" s="136" t="s">
        <v>184</v>
      </c>
      <c r="J380" s="136"/>
      <c r="K380" s="136" t="s">
        <v>185</v>
      </c>
      <c r="L380" s="137" t="s">
        <v>186</v>
      </c>
      <c r="M380" s="137"/>
      <c r="N380" s="137" t="s">
        <v>83</v>
      </c>
      <c r="O380" s="137"/>
      <c r="P380" s="137"/>
      <c r="Q380" s="137"/>
      <c r="R380" s="137"/>
      <c r="S380" s="137"/>
      <c r="T380" s="137"/>
      <c r="U380" s="137"/>
      <c r="V380" s="137"/>
    </row>
    <row r="381" spans="1:22" ht="18.45" customHeight="1" x14ac:dyDescent="0.25">
      <c r="A381" s="130" t="s">
        <v>529</v>
      </c>
      <c r="B381" s="131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</row>
    <row r="382" spans="1:22" ht="68.400000000000006" x14ac:dyDescent="0.25">
      <c r="A382" s="132">
        <v>222</v>
      </c>
      <c r="B382" s="133">
        <v>222</v>
      </c>
      <c r="C382" s="134" t="s">
        <v>644</v>
      </c>
      <c r="D382" s="135" t="s">
        <v>197</v>
      </c>
      <c r="E382" s="136">
        <v>13.69</v>
      </c>
      <c r="F382" s="137">
        <v>13.69</v>
      </c>
      <c r="G382" s="136"/>
      <c r="H382" s="136" t="s">
        <v>682</v>
      </c>
      <c r="I382" s="136">
        <v>3</v>
      </c>
      <c r="J382" s="136"/>
      <c r="K382" s="136" t="s">
        <v>683</v>
      </c>
      <c r="L382" s="137">
        <v>38</v>
      </c>
      <c r="M382" s="137"/>
      <c r="N382" s="137" t="s">
        <v>83</v>
      </c>
      <c r="O382" s="137"/>
      <c r="P382" s="137"/>
      <c r="Q382" s="137"/>
      <c r="R382" s="137"/>
      <c r="S382" s="137"/>
      <c r="T382" s="137"/>
      <c r="U382" s="137"/>
      <c r="V382" s="137"/>
    </row>
    <row r="383" spans="1:22" ht="18.45" customHeight="1" x14ac:dyDescent="0.25">
      <c r="A383" s="130" t="s">
        <v>796</v>
      </c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</row>
    <row r="384" spans="1:22" ht="68.400000000000006" x14ac:dyDescent="0.25">
      <c r="A384" s="132">
        <v>223</v>
      </c>
      <c r="B384" s="133">
        <v>223</v>
      </c>
      <c r="C384" s="134" t="s">
        <v>644</v>
      </c>
      <c r="D384" s="135" t="s">
        <v>208</v>
      </c>
      <c r="E384" s="136">
        <v>13.69</v>
      </c>
      <c r="F384" s="137">
        <v>13.69</v>
      </c>
      <c r="G384" s="136"/>
      <c r="H384" s="136" t="s">
        <v>797</v>
      </c>
      <c r="I384" s="136">
        <v>34</v>
      </c>
      <c r="J384" s="136"/>
      <c r="K384" s="136" t="s">
        <v>798</v>
      </c>
      <c r="L384" s="137">
        <v>377</v>
      </c>
      <c r="M384" s="137"/>
      <c r="N384" s="137" t="s">
        <v>83</v>
      </c>
      <c r="O384" s="137"/>
      <c r="P384" s="137"/>
      <c r="Q384" s="137"/>
      <c r="R384" s="137"/>
      <c r="S384" s="137"/>
      <c r="T384" s="137"/>
      <c r="U384" s="137"/>
      <c r="V384" s="137"/>
    </row>
    <row r="385" spans="1:22" ht="18.45" customHeight="1" x14ac:dyDescent="0.25">
      <c r="A385" s="130" t="s">
        <v>409</v>
      </c>
      <c r="B385" s="131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</row>
    <row r="386" spans="1:22" ht="68.400000000000006" x14ac:dyDescent="0.25">
      <c r="A386" s="132">
        <v>224</v>
      </c>
      <c r="B386" s="133">
        <v>224</v>
      </c>
      <c r="C386" s="134" t="s">
        <v>644</v>
      </c>
      <c r="D386" s="135" t="s">
        <v>799</v>
      </c>
      <c r="E386" s="136">
        <v>13.69</v>
      </c>
      <c r="F386" s="137">
        <v>13.69</v>
      </c>
      <c r="G386" s="136"/>
      <c r="H386" s="136" t="s">
        <v>800</v>
      </c>
      <c r="I386" s="136">
        <v>2</v>
      </c>
      <c r="J386" s="136"/>
      <c r="K386" s="136" t="s">
        <v>801</v>
      </c>
      <c r="L386" s="137">
        <v>19</v>
      </c>
      <c r="M386" s="137"/>
      <c r="N386" s="137" t="s">
        <v>83</v>
      </c>
      <c r="O386" s="137"/>
      <c r="P386" s="137"/>
      <c r="Q386" s="137"/>
      <c r="R386" s="137"/>
      <c r="S386" s="137"/>
      <c r="T386" s="137"/>
      <c r="U386" s="137"/>
      <c r="V386" s="137"/>
    </row>
    <row r="387" spans="1:22" ht="68.400000000000006" x14ac:dyDescent="0.25">
      <c r="A387" s="132">
        <v>225</v>
      </c>
      <c r="B387" s="133">
        <v>225</v>
      </c>
      <c r="C387" s="134" t="s">
        <v>207</v>
      </c>
      <c r="D387" s="135" t="s">
        <v>799</v>
      </c>
      <c r="E387" s="136">
        <v>3.95</v>
      </c>
      <c r="F387" s="137">
        <v>3.95</v>
      </c>
      <c r="G387" s="136"/>
      <c r="H387" s="136"/>
      <c r="I387" s="136"/>
      <c r="J387" s="136"/>
      <c r="K387" s="136" t="s">
        <v>802</v>
      </c>
      <c r="L387" s="137">
        <v>5</v>
      </c>
      <c r="M387" s="137"/>
      <c r="N387" s="137" t="s">
        <v>83</v>
      </c>
      <c r="O387" s="137"/>
      <c r="P387" s="137"/>
      <c r="Q387" s="137"/>
      <c r="R387" s="137"/>
      <c r="S387" s="137"/>
      <c r="T387" s="137"/>
      <c r="U387" s="137"/>
      <c r="V387" s="137"/>
    </row>
    <row r="388" spans="1:22" ht="18.45" customHeight="1" x14ac:dyDescent="0.25">
      <c r="A388" s="130" t="s">
        <v>803</v>
      </c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</row>
    <row r="389" spans="1:22" ht="68.400000000000006" x14ac:dyDescent="0.25">
      <c r="A389" s="132">
        <v>226</v>
      </c>
      <c r="B389" s="133">
        <v>226</v>
      </c>
      <c r="C389" s="134" t="s">
        <v>105</v>
      </c>
      <c r="D389" s="135" t="s">
        <v>106</v>
      </c>
      <c r="E389" s="136">
        <v>15810.14</v>
      </c>
      <c r="F389" s="137" t="s">
        <v>107</v>
      </c>
      <c r="G389" s="136">
        <v>195.41</v>
      </c>
      <c r="H389" s="136" t="s">
        <v>108</v>
      </c>
      <c r="I389" s="136" t="s">
        <v>109</v>
      </c>
      <c r="J389" s="136"/>
      <c r="K389" s="136" t="s">
        <v>110</v>
      </c>
      <c r="L389" s="137" t="s">
        <v>111</v>
      </c>
      <c r="M389" s="137"/>
      <c r="N389" s="137" t="s">
        <v>83</v>
      </c>
      <c r="O389" s="137"/>
      <c r="P389" s="137"/>
      <c r="Q389" s="137"/>
      <c r="R389" s="137"/>
      <c r="S389" s="137"/>
      <c r="T389" s="137"/>
      <c r="U389" s="137"/>
      <c r="V389" s="137">
        <v>1</v>
      </c>
    </row>
    <row r="390" spans="1:22" ht="34.200000000000003" x14ac:dyDescent="0.25">
      <c r="A390" s="132">
        <v>227</v>
      </c>
      <c r="B390" s="133">
        <v>227</v>
      </c>
      <c r="C390" s="134" t="s">
        <v>112</v>
      </c>
      <c r="D390" s="135" t="s">
        <v>141</v>
      </c>
      <c r="E390" s="136">
        <v>26.3</v>
      </c>
      <c r="F390" s="137" t="s">
        <v>114</v>
      </c>
      <c r="G390" s="136"/>
      <c r="H390" s="136">
        <v>11</v>
      </c>
      <c r="I390" s="136" t="s">
        <v>142</v>
      </c>
      <c r="J390" s="136"/>
      <c r="K390" s="136">
        <v>48</v>
      </c>
      <c r="L390" s="137" t="s">
        <v>143</v>
      </c>
      <c r="M390" s="137"/>
      <c r="N390" s="137" t="s">
        <v>98</v>
      </c>
      <c r="O390" s="137"/>
      <c r="P390" s="137"/>
      <c r="Q390" s="137"/>
      <c r="R390" s="137"/>
      <c r="S390" s="137"/>
      <c r="T390" s="137"/>
      <c r="U390" s="137"/>
      <c r="V390" s="137"/>
    </row>
    <row r="391" spans="1:22" ht="18.45" customHeight="1" x14ac:dyDescent="0.25">
      <c r="A391" s="130" t="s">
        <v>684</v>
      </c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</row>
    <row r="392" spans="1:22" ht="68.400000000000006" x14ac:dyDescent="0.25">
      <c r="A392" s="138">
        <v>228</v>
      </c>
      <c r="B392" s="139">
        <v>228</v>
      </c>
      <c r="C392" s="140" t="s">
        <v>644</v>
      </c>
      <c r="D392" s="141" t="s">
        <v>799</v>
      </c>
      <c r="E392" s="142">
        <v>13.69</v>
      </c>
      <c r="F392" s="143">
        <v>13.69</v>
      </c>
      <c r="G392" s="142"/>
      <c r="H392" s="142" t="s">
        <v>800</v>
      </c>
      <c r="I392" s="142">
        <v>2</v>
      </c>
      <c r="J392" s="142"/>
      <c r="K392" s="142" t="s">
        <v>801</v>
      </c>
      <c r="L392" s="143">
        <v>19</v>
      </c>
      <c r="M392" s="143"/>
      <c r="N392" s="143" t="s">
        <v>83</v>
      </c>
      <c r="O392" s="143"/>
      <c r="P392" s="143"/>
      <c r="Q392" s="143"/>
      <c r="R392" s="143"/>
      <c r="S392" s="143"/>
      <c r="T392" s="143"/>
      <c r="U392" s="143"/>
      <c r="V392" s="143"/>
    </row>
    <row r="393" spans="1:22" ht="34.200000000000003" x14ac:dyDescent="0.25">
      <c r="A393" s="144" t="s">
        <v>804</v>
      </c>
      <c r="B393" s="145"/>
      <c r="C393" s="145"/>
      <c r="D393" s="145"/>
      <c r="E393" s="145"/>
      <c r="F393" s="145"/>
      <c r="G393" s="145"/>
      <c r="H393" s="146">
        <v>15754</v>
      </c>
      <c r="I393" s="146" t="s">
        <v>805</v>
      </c>
      <c r="J393" s="146" t="s">
        <v>806</v>
      </c>
      <c r="K393" s="146">
        <v>95203</v>
      </c>
      <c r="L393" s="146" t="s">
        <v>807</v>
      </c>
      <c r="M393" s="146"/>
      <c r="N393" s="146"/>
      <c r="O393" s="146"/>
      <c r="P393" s="146"/>
      <c r="Q393" s="146"/>
      <c r="R393" s="146"/>
      <c r="S393" s="146"/>
      <c r="T393" s="146"/>
      <c r="U393" s="146"/>
      <c r="V393" s="146" t="s">
        <v>808</v>
      </c>
    </row>
    <row r="394" spans="1:22" x14ac:dyDescent="0.25">
      <c r="A394" s="144" t="s">
        <v>809</v>
      </c>
      <c r="B394" s="145"/>
      <c r="C394" s="145"/>
      <c r="D394" s="145"/>
      <c r="E394" s="145"/>
      <c r="F394" s="145"/>
      <c r="G394" s="145"/>
      <c r="H394" s="146"/>
      <c r="I394" s="146"/>
      <c r="J394" s="146"/>
      <c r="K394" s="146"/>
      <c r="L394" s="146"/>
      <c r="M394" s="146"/>
      <c r="N394" s="146"/>
      <c r="O394" s="146"/>
      <c r="P394" s="146"/>
      <c r="Q394" s="146"/>
      <c r="R394" s="146"/>
      <c r="S394" s="146"/>
      <c r="T394" s="146"/>
      <c r="U394" s="146"/>
      <c r="V394" s="146"/>
    </row>
    <row r="395" spans="1:22" x14ac:dyDescent="0.25">
      <c r="A395" s="144" t="s">
        <v>810</v>
      </c>
      <c r="B395" s="145"/>
      <c r="C395" s="145"/>
      <c r="D395" s="145"/>
      <c r="E395" s="145"/>
      <c r="F395" s="145"/>
      <c r="G395" s="145"/>
      <c r="H395" s="146">
        <v>4614</v>
      </c>
      <c r="I395" s="146"/>
      <c r="J395" s="146"/>
      <c r="K395" s="146">
        <v>50884</v>
      </c>
      <c r="L395" s="146"/>
      <c r="M395" s="146"/>
      <c r="N395" s="146"/>
      <c r="O395" s="146"/>
      <c r="P395" s="146"/>
      <c r="Q395" s="146"/>
      <c r="R395" s="146"/>
      <c r="S395" s="146"/>
      <c r="T395" s="146"/>
      <c r="U395" s="146"/>
      <c r="V395" s="146"/>
    </row>
    <row r="396" spans="1:22" x14ac:dyDescent="0.25">
      <c r="A396" s="144" t="s">
        <v>811</v>
      </c>
      <c r="B396" s="145"/>
      <c r="C396" s="145"/>
      <c r="D396" s="145"/>
      <c r="E396" s="145"/>
      <c r="F396" s="145"/>
      <c r="G396" s="145"/>
      <c r="H396" s="146">
        <v>10976</v>
      </c>
      <c r="I396" s="146"/>
      <c r="J396" s="146"/>
      <c r="K396" s="146">
        <v>43464</v>
      </c>
      <c r="L396" s="146"/>
      <c r="M396" s="146"/>
      <c r="N396" s="146"/>
      <c r="O396" s="146"/>
      <c r="P396" s="146"/>
      <c r="Q396" s="146"/>
      <c r="R396" s="146"/>
      <c r="S396" s="146"/>
      <c r="T396" s="146"/>
      <c r="U396" s="146"/>
      <c r="V396" s="146"/>
    </row>
    <row r="397" spans="1:22" x14ac:dyDescent="0.25">
      <c r="A397" s="144" t="s">
        <v>812</v>
      </c>
      <c r="B397" s="145"/>
      <c r="C397" s="145"/>
      <c r="D397" s="145"/>
      <c r="E397" s="145"/>
      <c r="F397" s="145"/>
      <c r="G397" s="145"/>
      <c r="H397" s="146">
        <v>179</v>
      </c>
      <c r="I397" s="146"/>
      <c r="J397" s="146"/>
      <c r="K397" s="146">
        <v>1037</v>
      </c>
      <c r="L397" s="146"/>
      <c r="M397" s="146"/>
      <c r="N397" s="146"/>
      <c r="O397" s="146"/>
      <c r="P397" s="146"/>
      <c r="Q397" s="146"/>
      <c r="R397" s="146"/>
      <c r="S397" s="146"/>
      <c r="T397" s="146"/>
      <c r="U397" s="146"/>
      <c r="V397" s="146"/>
    </row>
    <row r="398" spans="1:22" x14ac:dyDescent="0.25">
      <c r="A398" s="147" t="s">
        <v>813</v>
      </c>
      <c r="B398" s="148"/>
      <c r="C398" s="148"/>
      <c r="D398" s="148"/>
      <c r="E398" s="148"/>
      <c r="F398" s="148"/>
      <c r="G398" s="148"/>
      <c r="H398" s="149">
        <v>4570</v>
      </c>
      <c r="I398" s="149"/>
      <c r="J398" s="149"/>
      <c r="K398" s="149">
        <v>42836</v>
      </c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</row>
    <row r="399" spans="1:22" x14ac:dyDescent="0.25">
      <c r="A399" s="147" t="s">
        <v>814</v>
      </c>
      <c r="B399" s="148"/>
      <c r="C399" s="148"/>
      <c r="D399" s="148"/>
      <c r="E399" s="148"/>
      <c r="F399" s="148"/>
      <c r="G399" s="148"/>
      <c r="H399" s="149">
        <v>2760</v>
      </c>
      <c r="I399" s="149"/>
      <c r="J399" s="149"/>
      <c r="K399" s="149">
        <v>24323</v>
      </c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</row>
    <row r="400" spans="1:22" x14ac:dyDescent="0.25">
      <c r="A400" s="147" t="s">
        <v>815</v>
      </c>
      <c r="B400" s="148"/>
      <c r="C400" s="148"/>
      <c r="D400" s="148"/>
      <c r="E400" s="148"/>
      <c r="F400" s="148"/>
      <c r="G400" s="148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</row>
    <row r="401" spans="1:22" ht="30" customHeight="1" x14ac:dyDescent="0.25">
      <c r="A401" s="144" t="s">
        <v>816</v>
      </c>
      <c r="B401" s="145"/>
      <c r="C401" s="145"/>
      <c r="D401" s="145"/>
      <c r="E401" s="145"/>
      <c r="F401" s="145"/>
      <c r="G401" s="145"/>
      <c r="H401" s="146">
        <v>148</v>
      </c>
      <c r="I401" s="146"/>
      <c r="J401" s="146"/>
      <c r="K401" s="146">
        <v>1073</v>
      </c>
      <c r="L401" s="146"/>
      <c r="M401" s="146"/>
      <c r="N401" s="146"/>
      <c r="O401" s="146"/>
      <c r="P401" s="146"/>
      <c r="Q401" s="146"/>
      <c r="R401" s="146"/>
      <c r="S401" s="146"/>
      <c r="T401" s="146"/>
      <c r="U401" s="146"/>
      <c r="V401" s="146"/>
    </row>
    <row r="402" spans="1:22" ht="30" customHeight="1" x14ac:dyDescent="0.25">
      <c r="A402" s="144" t="s">
        <v>817</v>
      </c>
      <c r="B402" s="145"/>
      <c r="C402" s="145"/>
      <c r="D402" s="145"/>
      <c r="E402" s="145"/>
      <c r="F402" s="145"/>
      <c r="G402" s="145"/>
      <c r="H402" s="146">
        <v>19327</v>
      </c>
      <c r="I402" s="146"/>
      <c r="J402" s="146"/>
      <c r="K402" s="146">
        <v>135736</v>
      </c>
      <c r="L402" s="146"/>
      <c r="M402" s="146"/>
      <c r="N402" s="146"/>
      <c r="O402" s="146"/>
      <c r="P402" s="146"/>
      <c r="Q402" s="146"/>
      <c r="R402" s="146"/>
      <c r="S402" s="146"/>
      <c r="T402" s="146"/>
      <c r="U402" s="146"/>
      <c r="V402" s="146"/>
    </row>
    <row r="403" spans="1:22" x14ac:dyDescent="0.25">
      <c r="A403" s="144" t="s">
        <v>818</v>
      </c>
      <c r="B403" s="145"/>
      <c r="C403" s="145"/>
      <c r="D403" s="145"/>
      <c r="E403" s="145"/>
      <c r="F403" s="145"/>
      <c r="G403" s="145"/>
      <c r="H403" s="146">
        <v>442</v>
      </c>
      <c r="I403" s="146"/>
      <c r="J403" s="146"/>
      <c r="K403" s="146">
        <v>1988</v>
      </c>
      <c r="L403" s="146"/>
      <c r="M403" s="146"/>
      <c r="N403" s="146"/>
      <c r="O403" s="146"/>
      <c r="P403" s="146"/>
      <c r="Q403" s="146"/>
      <c r="R403" s="146"/>
      <c r="S403" s="146"/>
      <c r="T403" s="146"/>
      <c r="U403" s="146"/>
      <c r="V403" s="146"/>
    </row>
    <row r="404" spans="1:22" ht="30" customHeight="1" x14ac:dyDescent="0.25">
      <c r="A404" s="144" t="s">
        <v>819</v>
      </c>
      <c r="B404" s="145"/>
      <c r="C404" s="145"/>
      <c r="D404" s="145"/>
      <c r="E404" s="145"/>
      <c r="F404" s="145"/>
      <c r="G404" s="145"/>
      <c r="H404" s="146">
        <v>731</v>
      </c>
      <c r="I404" s="146"/>
      <c r="J404" s="146"/>
      <c r="K404" s="146">
        <v>7300</v>
      </c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</row>
    <row r="405" spans="1:22" x14ac:dyDescent="0.25">
      <c r="A405" s="144" t="s">
        <v>820</v>
      </c>
      <c r="B405" s="145"/>
      <c r="C405" s="145"/>
      <c r="D405" s="145"/>
      <c r="E405" s="145"/>
      <c r="F405" s="145"/>
      <c r="G405" s="145"/>
      <c r="H405" s="146">
        <v>26</v>
      </c>
      <c r="I405" s="146"/>
      <c r="J405" s="146"/>
      <c r="K405" s="146">
        <v>99</v>
      </c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</row>
    <row r="406" spans="1:22" x14ac:dyDescent="0.25">
      <c r="A406" s="144" t="s">
        <v>821</v>
      </c>
      <c r="B406" s="145"/>
      <c r="C406" s="145"/>
      <c r="D406" s="145"/>
      <c r="E406" s="145"/>
      <c r="F406" s="145"/>
      <c r="G406" s="145"/>
      <c r="H406" s="146">
        <v>458</v>
      </c>
      <c r="I406" s="146"/>
      <c r="J406" s="146"/>
      <c r="K406" s="146">
        <v>3474</v>
      </c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</row>
    <row r="407" spans="1:22" x14ac:dyDescent="0.25">
      <c r="A407" s="144" t="s">
        <v>822</v>
      </c>
      <c r="B407" s="145"/>
      <c r="C407" s="145"/>
      <c r="D407" s="145"/>
      <c r="E407" s="145"/>
      <c r="F407" s="145"/>
      <c r="G407" s="145"/>
      <c r="H407" s="146">
        <v>123</v>
      </c>
      <c r="I407" s="146"/>
      <c r="J407" s="146"/>
      <c r="K407" s="146">
        <v>1161</v>
      </c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</row>
    <row r="408" spans="1:22" x14ac:dyDescent="0.25">
      <c r="A408" s="144" t="s">
        <v>823</v>
      </c>
      <c r="B408" s="145"/>
      <c r="C408" s="145"/>
      <c r="D408" s="145"/>
      <c r="E408" s="145"/>
      <c r="F408" s="145"/>
      <c r="G408" s="145"/>
      <c r="H408" s="146">
        <v>300</v>
      </c>
      <c r="I408" s="146"/>
      <c r="J408" s="146"/>
      <c r="K408" s="146">
        <v>2876</v>
      </c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</row>
    <row r="409" spans="1:22" x14ac:dyDescent="0.25">
      <c r="A409" s="144" t="s">
        <v>824</v>
      </c>
      <c r="B409" s="145"/>
      <c r="C409" s="145"/>
      <c r="D409" s="145"/>
      <c r="E409" s="145"/>
      <c r="F409" s="145"/>
      <c r="G409" s="145"/>
      <c r="H409" s="146">
        <v>1529</v>
      </c>
      <c r="I409" s="146"/>
      <c r="J409" s="146"/>
      <c r="K409" s="146">
        <v>8655</v>
      </c>
      <c r="L409" s="146"/>
      <c r="M409" s="146"/>
      <c r="N409" s="146"/>
      <c r="O409" s="146"/>
      <c r="P409" s="146"/>
      <c r="Q409" s="146"/>
      <c r="R409" s="146"/>
      <c r="S409" s="146"/>
      <c r="T409" s="146"/>
      <c r="U409" s="146"/>
      <c r="V409" s="146"/>
    </row>
    <row r="410" spans="1:22" x14ac:dyDescent="0.25">
      <c r="A410" s="144" t="s">
        <v>825</v>
      </c>
      <c r="B410" s="145"/>
      <c r="C410" s="145"/>
      <c r="D410" s="145"/>
      <c r="E410" s="145"/>
      <c r="F410" s="145"/>
      <c r="G410" s="145"/>
      <c r="H410" s="146">
        <v>23084</v>
      </c>
      <c r="I410" s="146"/>
      <c r="J410" s="146"/>
      <c r="K410" s="146">
        <v>162362</v>
      </c>
      <c r="L410" s="146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</row>
    <row r="411" spans="1:22" ht="30" customHeight="1" x14ac:dyDescent="0.25">
      <c r="A411" s="144" t="s">
        <v>826</v>
      </c>
      <c r="B411" s="145"/>
      <c r="C411" s="145"/>
      <c r="D411" s="145"/>
      <c r="E411" s="145"/>
      <c r="F411" s="145"/>
      <c r="G411" s="145"/>
      <c r="H411" s="146">
        <v>2220.5500000000002</v>
      </c>
      <c r="I411" s="146"/>
      <c r="J411" s="146"/>
      <c r="K411" s="146">
        <v>9954.18</v>
      </c>
      <c r="L411" s="146"/>
      <c r="M411" s="146"/>
      <c r="N411" s="146"/>
      <c r="O411" s="146"/>
      <c r="P411" s="146"/>
      <c r="Q411" s="146"/>
      <c r="R411" s="146"/>
      <c r="S411" s="146"/>
      <c r="T411" s="146"/>
      <c r="U411" s="146"/>
      <c r="V411" s="146"/>
    </row>
    <row r="412" spans="1:22" x14ac:dyDescent="0.25">
      <c r="A412" s="147" t="s">
        <v>827</v>
      </c>
      <c r="B412" s="148"/>
      <c r="C412" s="148"/>
      <c r="D412" s="148"/>
      <c r="E412" s="148"/>
      <c r="F412" s="148"/>
      <c r="G412" s="148"/>
      <c r="H412" s="149">
        <v>25304.55</v>
      </c>
      <c r="I412" s="149"/>
      <c r="J412" s="149"/>
      <c r="K412" s="149">
        <v>172316.18</v>
      </c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</row>
    <row r="413" spans="1:22" x14ac:dyDescent="0.25">
      <c r="A413" s="50"/>
      <c r="B413" s="39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</row>
    <row r="414" spans="1:22" x14ac:dyDescent="0.25">
      <c r="A414" s="50"/>
      <c r="B414" s="39"/>
      <c r="C414" s="73" t="s">
        <v>64</v>
      </c>
      <c r="D414" s="48"/>
      <c r="E414" s="48"/>
      <c r="F414" s="48"/>
      <c r="G414" s="48"/>
      <c r="H414" s="74">
        <f>IF(ISBLANK(Y30),"",ROUND(Z30/Y30,2)*100)</f>
        <v>99</v>
      </c>
      <c r="I414" s="48"/>
      <c r="J414" s="48"/>
      <c r="K414" s="74">
        <f>IF(ISBLANK(Y31),"",ROUND(Z31/Y31,2)*100)</f>
        <v>84</v>
      </c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</row>
    <row r="415" spans="1:22" x14ac:dyDescent="0.25">
      <c r="A415" s="50"/>
      <c r="B415" s="39"/>
      <c r="C415" s="73" t="s">
        <v>65</v>
      </c>
      <c r="D415" s="48"/>
      <c r="E415" s="48"/>
      <c r="F415" s="48"/>
      <c r="G415" s="48"/>
      <c r="H415" s="45">
        <f>IF(ISBLANK(Y30),"",ROUND(AA30/Y30,2)*100)</f>
        <v>60</v>
      </c>
      <c r="I415" s="48"/>
      <c r="J415" s="48"/>
      <c r="K415" s="45">
        <f>IF(ISBLANK(Y31),"",ROUND(AA31/Y31,2)*100)</f>
        <v>48</v>
      </c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</row>
    <row r="416" spans="1:22" x14ac:dyDescent="0.25">
      <c r="A416" s="28"/>
      <c r="B416" s="28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</row>
    <row r="417" spans="2:22" x14ac:dyDescent="0.25">
      <c r="B417" s="75" t="s">
        <v>70</v>
      </c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</row>
    <row r="418" spans="2:22" x14ac:dyDescent="0.25">
      <c r="B418" s="3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</row>
    <row r="419" spans="2:22" x14ac:dyDescent="0.25">
      <c r="B419" s="75" t="s">
        <v>71</v>
      </c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</row>
    <row r="420" spans="2:22" x14ac:dyDescent="0.25">
      <c r="B420" s="46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</row>
    <row r="422" spans="2:22" x14ac:dyDescent="0.25">
      <c r="C422" s="49"/>
      <c r="D422" s="49"/>
      <c r="E422" s="49"/>
      <c r="F422" s="49"/>
      <c r="G422" s="49"/>
    </row>
    <row r="423" spans="2:22" x14ac:dyDescent="0.25">
      <c r="C423" s="49"/>
      <c r="D423" s="49"/>
      <c r="E423" s="49"/>
      <c r="F423" s="49"/>
      <c r="G423" s="49"/>
    </row>
    <row r="424" spans="2:22" x14ac:dyDescent="0.25">
      <c r="C424" s="49"/>
      <c r="D424" s="49"/>
      <c r="E424" s="49"/>
      <c r="F424" s="49"/>
      <c r="G424" s="49"/>
    </row>
    <row r="425" spans="2:22" x14ac:dyDescent="0.25">
      <c r="C425" s="49"/>
      <c r="D425" s="49"/>
      <c r="E425" s="49"/>
      <c r="F425" s="49"/>
      <c r="G425" s="49"/>
    </row>
    <row r="426" spans="2:22" x14ac:dyDescent="0.25">
      <c r="C426" s="49"/>
      <c r="D426" s="49"/>
      <c r="E426" s="49"/>
      <c r="F426" s="49"/>
      <c r="G426" s="49"/>
    </row>
    <row r="427" spans="2:22" x14ac:dyDescent="0.25">
      <c r="C427" s="49"/>
      <c r="D427" s="49"/>
      <c r="E427" s="49"/>
      <c r="F427" s="49"/>
      <c r="G427" s="49"/>
    </row>
    <row r="428" spans="2:22" x14ac:dyDescent="0.25">
      <c r="C428" s="49"/>
      <c r="D428" s="49"/>
      <c r="E428" s="49"/>
      <c r="F428" s="49"/>
      <c r="G428" s="49"/>
    </row>
    <row r="429" spans="2:22" x14ac:dyDescent="0.25">
      <c r="C429" s="49"/>
      <c r="D429" s="49"/>
      <c r="E429" s="49"/>
      <c r="F429" s="49"/>
      <c r="G429" s="49"/>
    </row>
    <row r="430" spans="2:22" x14ac:dyDescent="0.25">
      <c r="C430" s="49"/>
      <c r="D430" s="49"/>
      <c r="E430" s="49"/>
      <c r="F430" s="49"/>
      <c r="G430" s="49"/>
    </row>
    <row r="431" spans="2:22" x14ac:dyDescent="0.25">
      <c r="C431" s="49"/>
      <c r="D431" s="49"/>
      <c r="E431" s="49"/>
      <c r="F431" s="49"/>
      <c r="G431" s="49"/>
    </row>
    <row r="432" spans="2:22" x14ac:dyDescent="0.25">
      <c r="C432" s="49"/>
      <c r="D432" s="49"/>
      <c r="E432" s="49"/>
      <c r="F432" s="49"/>
      <c r="G432" s="49"/>
    </row>
    <row r="433" spans="3:7" x14ac:dyDescent="0.25">
      <c r="C433" s="49"/>
      <c r="D433" s="49"/>
      <c r="E433" s="49"/>
      <c r="F433" s="49"/>
      <c r="G433" s="49"/>
    </row>
  </sheetData>
  <mergeCells count="177">
    <mergeCell ref="A412:G412"/>
    <mergeCell ref="A406:G406"/>
    <mergeCell ref="A407:G407"/>
    <mergeCell ref="A408:G408"/>
    <mergeCell ref="A409:G409"/>
    <mergeCell ref="A410:G410"/>
    <mergeCell ref="A411:G411"/>
    <mergeCell ref="A400:G400"/>
    <mergeCell ref="A401:G401"/>
    <mergeCell ref="A402:G402"/>
    <mergeCell ref="A403:G403"/>
    <mergeCell ref="A404:G404"/>
    <mergeCell ref="A405:G405"/>
    <mergeCell ref="A394:G394"/>
    <mergeCell ref="A395:G395"/>
    <mergeCell ref="A396:G396"/>
    <mergeCell ref="A397:G397"/>
    <mergeCell ref="A398:G398"/>
    <mergeCell ref="A399:G399"/>
    <mergeCell ref="A381:V381"/>
    <mergeCell ref="A383:V383"/>
    <mergeCell ref="A385:V385"/>
    <mergeCell ref="A388:V388"/>
    <mergeCell ref="A391:V391"/>
    <mergeCell ref="A393:G393"/>
    <mergeCell ref="A369:V369"/>
    <mergeCell ref="A371:V371"/>
    <mergeCell ref="A373:V373"/>
    <mergeCell ref="A375:V375"/>
    <mergeCell ref="A377:V377"/>
    <mergeCell ref="A379:V379"/>
    <mergeCell ref="A356:V356"/>
    <mergeCell ref="A358:V358"/>
    <mergeCell ref="A360:V360"/>
    <mergeCell ref="A362:V362"/>
    <mergeCell ref="A364:V364"/>
    <mergeCell ref="A367:V367"/>
    <mergeCell ref="A344:V344"/>
    <mergeCell ref="A346:V346"/>
    <mergeCell ref="A349:V349"/>
    <mergeCell ref="A351:V351"/>
    <mergeCell ref="A352:V352"/>
    <mergeCell ref="A354:V354"/>
    <mergeCell ref="A330:V330"/>
    <mergeCell ref="A333:V333"/>
    <mergeCell ref="A335:V335"/>
    <mergeCell ref="A338:V338"/>
    <mergeCell ref="A340:V340"/>
    <mergeCell ref="A342:V342"/>
    <mergeCell ref="A316:V316"/>
    <mergeCell ref="A318:V318"/>
    <mergeCell ref="A320:V320"/>
    <mergeCell ref="A321:V321"/>
    <mergeCell ref="A323:V323"/>
    <mergeCell ref="A327:V327"/>
    <mergeCell ref="A297:V297"/>
    <mergeCell ref="A300:V300"/>
    <mergeCell ref="A302:V302"/>
    <mergeCell ref="A308:V308"/>
    <mergeCell ref="A312:V312"/>
    <mergeCell ref="A314:V314"/>
    <mergeCell ref="A284:V284"/>
    <mergeCell ref="A285:V285"/>
    <mergeCell ref="A287:V287"/>
    <mergeCell ref="A290:V290"/>
    <mergeCell ref="A292:V292"/>
    <mergeCell ref="A294:V294"/>
    <mergeCell ref="A272:V272"/>
    <mergeCell ref="A274:V274"/>
    <mergeCell ref="A276:V276"/>
    <mergeCell ref="A278:V278"/>
    <mergeCell ref="A280:V280"/>
    <mergeCell ref="A282:V282"/>
    <mergeCell ref="A255:V255"/>
    <mergeCell ref="A257:V257"/>
    <mergeCell ref="A259:V259"/>
    <mergeCell ref="A260:V260"/>
    <mergeCell ref="A263:V263"/>
    <mergeCell ref="A266:V266"/>
    <mergeCell ref="A235:V235"/>
    <mergeCell ref="A236:V236"/>
    <mergeCell ref="A238:V238"/>
    <mergeCell ref="A244:V244"/>
    <mergeCell ref="A248:V248"/>
    <mergeCell ref="A250:V250"/>
    <mergeCell ref="A213:V213"/>
    <mergeCell ref="A216:V216"/>
    <mergeCell ref="A221:V221"/>
    <mergeCell ref="A222:V222"/>
    <mergeCell ref="A224:V224"/>
    <mergeCell ref="A230:V230"/>
    <mergeCell ref="A193:V193"/>
    <mergeCell ref="A196:V196"/>
    <mergeCell ref="A198:V198"/>
    <mergeCell ref="A200:V200"/>
    <mergeCell ref="A205:V205"/>
    <mergeCell ref="A207:V207"/>
    <mergeCell ref="A179:V179"/>
    <mergeCell ref="A182:V182"/>
    <mergeCell ref="A184:V184"/>
    <mergeCell ref="A186:V186"/>
    <mergeCell ref="A188:V188"/>
    <mergeCell ref="A191:V191"/>
    <mergeCell ref="A154:V154"/>
    <mergeCell ref="A160:V160"/>
    <mergeCell ref="A161:V161"/>
    <mergeCell ref="A163:V163"/>
    <mergeCell ref="A170:V170"/>
    <mergeCell ref="A173:V173"/>
    <mergeCell ref="A132:V132"/>
    <mergeCell ref="A136:V136"/>
    <mergeCell ref="A142:V142"/>
    <mergeCell ref="A144:V144"/>
    <mergeCell ref="A146:V146"/>
    <mergeCell ref="A152:V152"/>
    <mergeCell ref="A111:V111"/>
    <mergeCell ref="A118:V118"/>
    <mergeCell ref="A121:V121"/>
    <mergeCell ref="A123:V123"/>
    <mergeCell ref="A126:V126"/>
    <mergeCell ref="A127:V127"/>
    <mergeCell ref="A93:V93"/>
    <mergeCell ref="A95:V95"/>
    <mergeCell ref="A98:V98"/>
    <mergeCell ref="A99:V99"/>
    <mergeCell ref="A103:V103"/>
    <mergeCell ref="A106:V106"/>
    <mergeCell ref="A76:V76"/>
    <mergeCell ref="A79:V79"/>
    <mergeCell ref="A80:V80"/>
    <mergeCell ref="A83:V83"/>
    <mergeCell ref="A85:V85"/>
    <mergeCell ref="A91:V91"/>
    <mergeCell ref="A55:V55"/>
    <mergeCell ref="A57:V57"/>
    <mergeCell ref="A60:V60"/>
    <mergeCell ref="A66:V66"/>
    <mergeCell ref="A72:V72"/>
    <mergeCell ref="A74:V74"/>
    <mergeCell ref="A40:V40"/>
    <mergeCell ref="A41:V41"/>
    <mergeCell ref="A46:V46"/>
    <mergeCell ref="A49:V49"/>
    <mergeCell ref="A51:V51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6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25304.55/1000</f>
        <v>25.304549999999999</v>
      </c>
      <c r="H11" s="85"/>
      <c r="I11" s="55" t="s">
        <v>6</v>
      </c>
      <c r="J11" s="86">
        <f>172316.18/1000</f>
        <v>172.31618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0.39691000000000004</v>
      </c>
      <c r="H14" s="85"/>
      <c r="I14" s="55" t="s">
        <v>8</v>
      </c>
      <c r="J14" s="86">
        <f>(P14+P15)/1000</f>
        <v>0.39691000000000004</v>
      </c>
      <c r="K14" s="87"/>
      <c r="L14" s="58">
        <v>4599</v>
      </c>
      <c r="M14" s="35" t="s">
        <v>8</v>
      </c>
      <c r="N14" s="57"/>
      <c r="O14" s="26">
        <v>395.69</v>
      </c>
      <c r="P14" s="27">
        <v>395.69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4614/1000</f>
        <v>4.6139999999999999</v>
      </c>
      <c r="H15" s="117"/>
      <c r="I15" s="55" t="s">
        <v>6</v>
      </c>
      <c r="J15" s="86">
        <f>50884/1000</f>
        <v>50.884</v>
      </c>
      <c r="K15" s="87"/>
      <c r="L15" s="59">
        <v>50702</v>
      </c>
      <c r="M15" s="35" t="s">
        <v>6</v>
      </c>
      <c r="N15" s="57"/>
      <c r="O15" s="26">
        <v>1.22</v>
      </c>
      <c r="P15" s="27">
        <v>1.22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15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182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828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829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830</v>
      </c>
      <c r="C26" s="134" t="s">
        <v>831</v>
      </c>
      <c r="D26" s="154" t="s">
        <v>832</v>
      </c>
      <c r="E26" s="155">
        <v>7.39</v>
      </c>
      <c r="F26" s="136" t="s">
        <v>833</v>
      </c>
      <c r="G26" s="136">
        <v>71.239999999999995</v>
      </c>
      <c r="H26" s="156"/>
      <c r="I26" s="156"/>
      <c r="J26" s="136" t="s">
        <v>834</v>
      </c>
      <c r="K26" s="136">
        <v>785.34</v>
      </c>
      <c r="L26" s="157"/>
      <c r="M26" s="156">
        <f>IF(ISNUMBER(K26/G26),IF(NOT(K26/G26=0),K26/G26, " "), " ")</f>
        <v>11.023862998315554</v>
      </c>
      <c r="N26" s="154"/>
    </row>
    <row r="27" spans="1:23" s="29" customFormat="1" ht="22.8" x14ac:dyDescent="0.25">
      <c r="A27" s="152">
        <v>2</v>
      </c>
      <c r="B27" s="153" t="s">
        <v>835</v>
      </c>
      <c r="C27" s="134" t="s">
        <v>836</v>
      </c>
      <c r="D27" s="154" t="s">
        <v>832</v>
      </c>
      <c r="E27" s="155">
        <v>10.08</v>
      </c>
      <c r="F27" s="136" t="s">
        <v>837</v>
      </c>
      <c r="G27" s="136">
        <v>99.38</v>
      </c>
      <c r="H27" s="156"/>
      <c r="I27" s="156"/>
      <c r="J27" s="136" t="s">
        <v>838</v>
      </c>
      <c r="K27" s="136">
        <v>1095.5</v>
      </c>
      <c r="L27" s="157"/>
      <c r="M27" s="156">
        <f>IF(ISNUMBER(K27/G27),IF(NOT(K27/G27=0),K27/G27, " "), " ")</f>
        <v>11.023344737371705</v>
      </c>
      <c r="N27" s="154"/>
    </row>
    <row r="28" spans="1:23" s="29" customFormat="1" ht="22.8" x14ac:dyDescent="0.25">
      <c r="A28" s="152">
        <v>3</v>
      </c>
      <c r="B28" s="153" t="s">
        <v>839</v>
      </c>
      <c r="C28" s="134" t="s">
        <v>840</v>
      </c>
      <c r="D28" s="154" t="s">
        <v>832</v>
      </c>
      <c r="E28" s="155">
        <v>3.08</v>
      </c>
      <c r="F28" s="136" t="s">
        <v>841</v>
      </c>
      <c r="G28" s="136">
        <v>30.66</v>
      </c>
      <c r="H28" s="156"/>
      <c r="I28" s="156"/>
      <c r="J28" s="136" t="s">
        <v>842</v>
      </c>
      <c r="K28" s="136">
        <v>337.63</v>
      </c>
      <c r="L28" s="157"/>
      <c r="M28" s="156">
        <f>IF(ISNUMBER(K28/G28),IF(NOT(K28/G28=0),K28/G28, " "), " ")</f>
        <v>11.012067840834964</v>
      </c>
      <c r="N28" s="154"/>
    </row>
    <row r="29" spans="1:23" s="29" customFormat="1" ht="22.8" x14ac:dyDescent="0.25">
      <c r="A29" s="152">
        <v>4</v>
      </c>
      <c r="B29" s="153" t="s">
        <v>843</v>
      </c>
      <c r="C29" s="134" t="s">
        <v>844</v>
      </c>
      <c r="D29" s="154" t="s">
        <v>832</v>
      </c>
      <c r="E29" s="155">
        <v>42.88</v>
      </c>
      <c r="F29" s="136" t="s">
        <v>845</v>
      </c>
      <c r="G29" s="136">
        <v>442.94</v>
      </c>
      <c r="H29" s="156"/>
      <c r="I29" s="156"/>
      <c r="J29" s="136" t="s">
        <v>846</v>
      </c>
      <c r="K29" s="136">
        <v>4884.4399999999996</v>
      </c>
      <c r="L29" s="157"/>
      <c r="M29" s="156">
        <f>IF(ISNUMBER(K29/G29),IF(NOT(K29/G29=0),K29/G29, " "), " ")</f>
        <v>11.027317469634713</v>
      </c>
      <c r="N29" s="154"/>
    </row>
    <row r="30" spans="1:23" ht="22.8" x14ac:dyDescent="0.25">
      <c r="A30" s="152">
        <v>5</v>
      </c>
      <c r="B30" s="153" t="s">
        <v>847</v>
      </c>
      <c r="C30" s="134" t="s">
        <v>848</v>
      </c>
      <c r="D30" s="154" t="s">
        <v>832</v>
      </c>
      <c r="E30" s="155">
        <v>36.840000000000003</v>
      </c>
      <c r="F30" s="136" t="s">
        <v>849</v>
      </c>
      <c r="G30" s="136">
        <v>397.12</v>
      </c>
      <c r="H30" s="156"/>
      <c r="I30" s="156"/>
      <c r="J30" s="136" t="s">
        <v>850</v>
      </c>
      <c r="K30" s="136">
        <v>4378.82</v>
      </c>
      <c r="L30" s="157"/>
      <c r="M30" s="156">
        <f>IF(ISNUMBER(K30/G30),IF(NOT(K30/G30=0),K30/G30, " "), " ")</f>
        <v>11.026440370668814</v>
      </c>
      <c r="N30" s="154"/>
    </row>
    <row r="31" spans="1:23" ht="22.8" x14ac:dyDescent="0.25">
      <c r="A31" s="152">
        <v>6</v>
      </c>
      <c r="B31" s="153" t="s">
        <v>851</v>
      </c>
      <c r="C31" s="134" t="s">
        <v>852</v>
      </c>
      <c r="D31" s="154" t="s">
        <v>832</v>
      </c>
      <c r="E31" s="155">
        <v>14.28</v>
      </c>
      <c r="F31" s="136" t="s">
        <v>853</v>
      </c>
      <c r="G31" s="136">
        <v>155.94</v>
      </c>
      <c r="H31" s="156"/>
      <c r="I31" s="156"/>
      <c r="J31" s="136" t="s">
        <v>854</v>
      </c>
      <c r="K31" s="136">
        <v>1718.46</v>
      </c>
      <c r="L31" s="157"/>
      <c r="M31" s="156">
        <f>IF(ISNUMBER(K31/G31),IF(NOT(K31/G31=0),K31/G31, " "), " ")</f>
        <v>11.020007695267411</v>
      </c>
      <c r="N31" s="154"/>
    </row>
    <row r="32" spans="1:23" ht="22.8" x14ac:dyDescent="0.25">
      <c r="A32" s="152">
        <v>7</v>
      </c>
      <c r="B32" s="153" t="s">
        <v>855</v>
      </c>
      <c r="C32" s="134" t="s">
        <v>856</v>
      </c>
      <c r="D32" s="154" t="s">
        <v>832</v>
      </c>
      <c r="E32" s="155">
        <v>25.94</v>
      </c>
      <c r="F32" s="136" t="s">
        <v>857</v>
      </c>
      <c r="G32" s="136">
        <v>290.54000000000002</v>
      </c>
      <c r="H32" s="156"/>
      <c r="I32" s="156"/>
      <c r="J32" s="136" t="s">
        <v>858</v>
      </c>
      <c r="K32" s="136">
        <v>3201.49</v>
      </c>
      <c r="L32" s="157"/>
      <c r="M32" s="156">
        <f>IF(ISNUMBER(K32/G32),IF(NOT(K32/G32=0),K32/G32, " "), " ")</f>
        <v>11.01910236112067</v>
      </c>
      <c r="N32" s="154"/>
    </row>
    <row r="33" spans="1:14" ht="22.8" x14ac:dyDescent="0.25">
      <c r="A33" s="152">
        <v>8</v>
      </c>
      <c r="B33" s="153" t="s">
        <v>859</v>
      </c>
      <c r="C33" s="134" t="s">
        <v>860</v>
      </c>
      <c r="D33" s="154" t="s">
        <v>832</v>
      </c>
      <c r="E33" s="155">
        <v>2.2599999999999998</v>
      </c>
      <c r="F33" s="136" t="s">
        <v>861</v>
      </c>
      <c r="G33" s="136">
        <v>25.62</v>
      </c>
      <c r="H33" s="156"/>
      <c r="I33" s="156"/>
      <c r="J33" s="136" t="s">
        <v>862</v>
      </c>
      <c r="K33" s="136">
        <v>282.56</v>
      </c>
      <c r="L33" s="157"/>
      <c r="M33" s="156">
        <f>IF(ISNUMBER(K33/G33),IF(NOT(K33/G33=0),K33/G33, " "), " ")</f>
        <v>11.028883684621389</v>
      </c>
      <c r="N33" s="154"/>
    </row>
    <row r="34" spans="1:14" ht="22.8" x14ac:dyDescent="0.25">
      <c r="A34" s="152">
        <v>9</v>
      </c>
      <c r="B34" s="153" t="s">
        <v>863</v>
      </c>
      <c r="C34" s="134" t="s">
        <v>864</v>
      </c>
      <c r="D34" s="154" t="s">
        <v>832</v>
      </c>
      <c r="E34" s="155">
        <v>27.4</v>
      </c>
      <c r="F34" s="136" t="s">
        <v>865</v>
      </c>
      <c r="G34" s="136">
        <v>314.26</v>
      </c>
      <c r="H34" s="156"/>
      <c r="I34" s="156"/>
      <c r="J34" s="136" t="s">
        <v>866</v>
      </c>
      <c r="K34" s="136">
        <v>3462.54</v>
      </c>
      <c r="L34" s="157"/>
      <c r="M34" s="156">
        <f>IF(ISNUMBER(K34/G34),IF(NOT(K34/G34=0),K34/G34, " "), " ")</f>
        <v>11.018074206071406</v>
      </c>
      <c r="N34" s="154"/>
    </row>
    <row r="35" spans="1:14" ht="22.8" x14ac:dyDescent="0.25">
      <c r="A35" s="152">
        <v>10</v>
      </c>
      <c r="B35" s="153" t="s">
        <v>867</v>
      </c>
      <c r="C35" s="134" t="s">
        <v>868</v>
      </c>
      <c r="D35" s="154" t="s">
        <v>832</v>
      </c>
      <c r="E35" s="155">
        <v>11.09</v>
      </c>
      <c r="F35" s="136" t="s">
        <v>869</v>
      </c>
      <c r="G35" s="136">
        <v>133.43</v>
      </c>
      <c r="H35" s="156"/>
      <c r="I35" s="156"/>
      <c r="J35" s="136" t="s">
        <v>870</v>
      </c>
      <c r="K35" s="136">
        <v>1469.74</v>
      </c>
      <c r="L35" s="157"/>
      <c r="M35" s="156">
        <f>IF(ISNUMBER(K35/G35),IF(NOT(K35/G35=0),K35/G35, " "), " ")</f>
        <v>11.015064078543055</v>
      </c>
      <c r="N35" s="154"/>
    </row>
    <row r="36" spans="1:14" ht="22.8" x14ac:dyDescent="0.25">
      <c r="A36" s="152">
        <v>11</v>
      </c>
      <c r="B36" s="153" t="s">
        <v>871</v>
      </c>
      <c r="C36" s="134" t="s">
        <v>872</v>
      </c>
      <c r="D36" s="154" t="s">
        <v>832</v>
      </c>
      <c r="E36" s="155">
        <v>156.78</v>
      </c>
      <c r="F36" s="136" t="s">
        <v>873</v>
      </c>
      <c r="G36" s="136">
        <v>1906.43</v>
      </c>
      <c r="H36" s="156"/>
      <c r="I36" s="156"/>
      <c r="J36" s="136" t="s">
        <v>874</v>
      </c>
      <c r="K36" s="136">
        <v>21010.07</v>
      </c>
      <c r="L36" s="157"/>
      <c r="M36" s="156">
        <f>IF(ISNUMBER(K36/G36),IF(NOT(K36/G36=0),K36/G36, " "), " ")</f>
        <v>11.02063542852347</v>
      </c>
      <c r="N36" s="154"/>
    </row>
    <row r="37" spans="1:14" ht="22.8" x14ac:dyDescent="0.25">
      <c r="A37" s="152">
        <v>12</v>
      </c>
      <c r="B37" s="153" t="s">
        <v>875</v>
      </c>
      <c r="C37" s="134" t="s">
        <v>876</v>
      </c>
      <c r="D37" s="154" t="s">
        <v>832</v>
      </c>
      <c r="E37" s="155">
        <v>0.28999999999999998</v>
      </c>
      <c r="F37" s="136" t="s">
        <v>877</v>
      </c>
      <c r="G37" s="136">
        <v>3.64</v>
      </c>
      <c r="H37" s="156"/>
      <c r="I37" s="156"/>
      <c r="J37" s="136" t="s">
        <v>878</v>
      </c>
      <c r="K37" s="136">
        <v>40.07</v>
      </c>
      <c r="L37" s="157"/>
      <c r="M37" s="156">
        <f>IF(ISNUMBER(K37/G37),IF(NOT(K37/G37=0),K37/G37, " "), " ")</f>
        <v>11.008241758241757</v>
      </c>
      <c r="N37" s="154"/>
    </row>
    <row r="38" spans="1:14" ht="22.8" x14ac:dyDescent="0.25">
      <c r="A38" s="152">
        <v>13</v>
      </c>
      <c r="B38" s="153" t="s">
        <v>879</v>
      </c>
      <c r="C38" s="134" t="s">
        <v>880</v>
      </c>
      <c r="D38" s="154" t="s">
        <v>832</v>
      </c>
      <c r="E38" s="155">
        <v>56.43</v>
      </c>
      <c r="F38" s="136" t="s">
        <v>881</v>
      </c>
      <c r="G38" s="136">
        <v>717.78</v>
      </c>
      <c r="H38" s="156"/>
      <c r="I38" s="156"/>
      <c r="J38" s="136" t="s">
        <v>882</v>
      </c>
      <c r="K38" s="136">
        <v>7909.78</v>
      </c>
      <c r="L38" s="157"/>
      <c r="M38" s="156">
        <f>IF(ISNUMBER(K38/G38),IF(NOT(K38/G38=0),K38/G38, " "), " ")</f>
        <v>11.019783220485385</v>
      </c>
      <c r="N38" s="154"/>
    </row>
    <row r="39" spans="1:14" ht="22.8" x14ac:dyDescent="0.25">
      <c r="A39" s="152">
        <v>14</v>
      </c>
      <c r="B39" s="153" t="s">
        <v>883</v>
      </c>
      <c r="C39" s="134" t="s">
        <v>884</v>
      </c>
      <c r="D39" s="154" t="s">
        <v>832</v>
      </c>
      <c r="E39" s="155">
        <v>0.95</v>
      </c>
      <c r="F39" s="136" t="s">
        <v>885</v>
      </c>
      <c r="G39" s="136">
        <v>12.44</v>
      </c>
      <c r="H39" s="156"/>
      <c r="I39" s="156"/>
      <c r="J39" s="136" t="s">
        <v>886</v>
      </c>
      <c r="K39" s="136">
        <v>136.97999999999999</v>
      </c>
      <c r="L39" s="157"/>
      <c r="M39" s="156">
        <f>IF(ISNUMBER(K39/G39),IF(NOT(K39/G39=0),K39/G39, " "), " ")</f>
        <v>11.011254019292604</v>
      </c>
      <c r="N39" s="154"/>
    </row>
    <row r="40" spans="1:14" ht="22.8" x14ac:dyDescent="0.25">
      <c r="A40" s="152">
        <v>15</v>
      </c>
      <c r="B40" s="153">
        <v>2</v>
      </c>
      <c r="C40" s="134" t="s">
        <v>887</v>
      </c>
      <c r="D40" s="154" t="s">
        <v>832</v>
      </c>
      <c r="E40" s="155">
        <v>1.22</v>
      </c>
      <c r="F40" s="136" t="s">
        <v>888</v>
      </c>
      <c r="G40" s="136"/>
      <c r="H40" s="156"/>
      <c r="I40" s="156"/>
      <c r="J40" s="136" t="s">
        <v>888</v>
      </c>
      <c r="K40" s="136"/>
      <c r="L40" s="157"/>
      <c r="M40" s="156" t="str">
        <f>IF(ISNUMBER(K40/G40),IF(NOT(K40/G40=0),K40/G40, " "), " ")</f>
        <v xml:space="preserve"> </v>
      </c>
      <c r="N40" s="154"/>
    </row>
    <row r="41" spans="1:14" ht="19.350000000000001" customHeight="1" x14ac:dyDescent="0.25">
      <c r="A41" s="128" t="s">
        <v>889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34.200000000000003" x14ac:dyDescent="0.25">
      <c r="A42" s="152">
        <v>16</v>
      </c>
      <c r="B42" s="153">
        <v>21141</v>
      </c>
      <c r="C42" s="134" t="s">
        <v>890</v>
      </c>
      <c r="D42" s="154" t="s">
        <v>891</v>
      </c>
      <c r="E42" s="155">
        <v>0.11</v>
      </c>
      <c r="F42" s="136" t="s">
        <v>892</v>
      </c>
      <c r="G42" s="136">
        <v>14.75</v>
      </c>
      <c r="H42" s="156"/>
      <c r="I42" s="156"/>
      <c r="J42" s="136" t="s">
        <v>893</v>
      </c>
      <c r="K42" s="136">
        <v>72.930000000000007</v>
      </c>
      <c r="L42" s="157"/>
      <c r="M42" s="156">
        <f>IF(ISNUMBER(K42/G42),IF(NOT(K42/G42=0),K42/G42, " "), " ")</f>
        <v>4.9444067796610174</v>
      </c>
      <c r="N42" s="154" t="s">
        <v>894</v>
      </c>
    </row>
    <row r="43" spans="1:14" ht="22.8" x14ac:dyDescent="0.25">
      <c r="A43" s="152">
        <v>17</v>
      </c>
      <c r="B43" s="153">
        <v>30303</v>
      </c>
      <c r="C43" s="134" t="s">
        <v>895</v>
      </c>
      <c r="D43" s="154" t="s">
        <v>891</v>
      </c>
      <c r="E43" s="155">
        <v>0.26</v>
      </c>
      <c r="F43" s="136" t="s">
        <v>896</v>
      </c>
      <c r="G43" s="136">
        <v>0.26</v>
      </c>
      <c r="H43" s="156"/>
      <c r="I43" s="156"/>
      <c r="J43" s="136" t="s">
        <v>897</v>
      </c>
      <c r="K43" s="136">
        <v>1.3</v>
      </c>
      <c r="L43" s="157"/>
      <c r="M43" s="156">
        <f>IF(ISNUMBER(K43/G43),IF(NOT(K43/G43=0),K43/G43, " "), " ")</f>
        <v>5</v>
      </c>
      <c r="N43" s="154" t="s">
        <v>894</v>
      </c>
    </row>
    <row r="44" spans="1:14" ht="22.8" x14ac:dyDescent="0.25">
      <c r="A44" s="152">
        <v>18</v>
      </c>
      <c r="B44" s="153">
        <v>30954</v>
      </c>
      <c r="C44" s="134" t="s">
        <v>898</v>
      </c>
      <c r="D44" s="154" t="s">
        <v>891</v>
      </c>
      <c r="E44" s="155">
        <v>0.47</v>
      </c>
      <c r="F44" s="136" t="s">
        <v>899</v>
      </c>
      <c r="G44" s="136">
        <v>15.86</v>
      </c>
      <c r="H44" s="156"/>
      <c r="I44" s="156"/>
      <c r="J44" s="136" t="s">
        <v>900</v>
      </c>
      <c r="K44" s="136">
        <v>72.849999999999994</v>
      </c>
      <c r="L44" s="157"/>
      <c r="M44" s="156">
        <f>IF(ISNUMBER(K44/G44),IF(NOT(K44/G44=0),K44/G44, " "), " ")</f>
        <v>4.5933165195460273</v>
      </c>
      <c r="N44" s="154" t="s">
        <v>901</v>
      </c>
    </row>
    <row r="45" spans="1:14" ht="22.8" x14ac:dyDescent="0.25">
      <c r="A45" s="152">
        <v>19</v>
      </c>
      <c r="B45" s="153">
        <v>40502</v>
      </c>
      <c r="C45" s="134" t="s">
        <v>902</v>
      </c>
      <c r="D45" s="154" t="s">
        <v>891</v>
      </c>
      <c r="E45" s="155">
        <v>2.85</v>
      </c>
      <c r="F45" s="136" t="s">
        <v>903</v>
      </c>
      <c r="G45" s="136">
        <v>22.37</v>
      </c>
      <c r="H45" s="156"/>
      <c r="I45" s="156"/>
      <c r="J45" s="136" t="s">
        <v>904</v>
      </c>
      <c r="K45" s="136">
        <v>128.25</v>
      </c>
      <c r="L45" s="157"/>
      <c r="M45" s="156">
        <f>IF(ISNUMBER(K45/G45),IF(NOT(K45/G45=0),K45/G45, " "), " ")</f>
        <v>5.7331247206079565</v>
      </c>
      <c r="N45" s="154" t="s">
        <v>894</v>
      </c>
    </row>
    <row r="46" spans="1:14" ht="22.8" x14ac:dyDescent="0.25">
      <c r="A46" s="152">
        <v>20</v>
      </c>
      <c r="B46" s="153">
        <v>40504</v>
      </c>
      <c r="C46" s="134" t="s">
        <v>905</v>
      </c>
      <c r="D46" s="154" t="s">
        <v>891</v>
      </c>
      <c r="E46" s="155">
        <v>3.65</v>
      </c>
      <c r="F46" s="136" t="s">
        <v>906</v>
      </c>
      <c r="G46" s="136">
        <v>4.68</v>
      </c>
      <c r="H46" s="156"/>
      <c r="I46" s="156"/>
      <c r="J46" s="136" t="s">
        <v>907</v>
      </c>
      <c r="K46" s="136">
        <v>10.95</v>
      </c>
      <c r="L46" s="157"/>
      <c r="M46" s="156">
        <f>IF(ISNUMBER(K46/G46),IF(NOT(K46/G46=0),K46/G46, " "), " ")</f>
        <v>2.3397435897435899</v>
      </c>
      <c r="N46" s="154" t="s">
        <v>894</v>
      </c>
    </row>
    <row r="47" spans="1:14" ht="22.8" x14ac:dyDescent="0.25">
      <c r="A47" s="152">
        <v>21</v>
      </c>
      <c r="B47" s="153">
        <v>253100</v>
      </c>
      <c r="C47" s="134" t="s">
        <v>908</v>
      </c>
      <c r="D47" s="154" t="s">
        <v>891</v>
      </c>
      <c r="E47" s="155">
        <v>0.09</v>
      </c>
      <c r="F47" s="136" t="s">
        <v>909</v>
      </c>
      <c r="G47" s="136">
        <v>0.21</v>
      </c>
      <c r="H47" s="156"/>
      <c r="I47" s="156"/>
      <c r="J47" s="136" t="s">
        <v>910</v>
      </c>
      <c r="K47" s="136">
        <v>0.78</v>
      </c>
      <c r="L47" s="157"/>
      <c r="M47" s="156">
        <f>IF(ISNUMBER(K47/G47),IF(NOT(K47/G47=0),K47/G47, " "), " ")</f>
        <v>3.7142857142857144</v>
      </c>
      <c r="N47" s="154" t="s">
        <v>911</v>
      </c>
    </row>
    <row r="48" spans="1:14" ht="22.8" x14ac:dyDescent="0.25">
      <c r="A48" s="152">
        <v>22</v>
      </c>
      <c r="B48" s="153">
        <v>310102</v>
      </c>
      <c r="C48" s="134" t="s">
        <v>912</v>
      </c>
      <c r="D48" s="154" t="s">
        <v>891</v>
      </c>
      <c r="E48" s="155">
        <v>1.92</v>
      </c>
      <c r="F48" s="136" t="s">
        <v>913</v>
      </c>
      <c r="G48" s="136">
        <v>13.48</v>
      </c>
      <c r="H48" s="156"/>
      <c r="I48" s="156"/>
      <c r="J48" s="136" t="s">
        <v>914</v>
      </c>
      <c r="K48" s="136">
        <v>132.36000000000001</v>
      </c>
      <c r="L48" s="157"/>
      <c r="M48" s="156">
        <f>IF(ISNUMBER(K48/G48),IF(NOT(K48/G48=0),K48/G48, " "), " ")</f>
        <v>9.818991097922849</v>
      </c>
      <c r="N48" s="154" t="s">
        <v>911</v>
      </c>
    </row>
    <row r="49" spans="1:14" ht="22.8" x14ac:dyDescent="0.25">
      <c r="A49" s="152">
        <v>23</v>
      </c>
      <c r="B49" s="153">
        <v>330206</v>
      </c>
      <c r="C49" s="134" t="s">
        <v>915</v>
      </c>
      <c r="D49" s="154" t="s">
        <v>891</v>
      </c>
      <c r="E49" s="155">
        <v>3.78</v>
      </c>
      <c r="F49" s="136" t="s">
        <v>916</v>
      </c>
      <c r="G49" s="136">
        <v>8.75</v>
      </c>
      <c r="H49" s="156"/>
      <c r="I49" s="156"/>
      <c r="J49" s="136" t="s">
        <v>917</v>
      </c>
      <c r="K49" s="136">
        <v>41.58</v>
      </c>
      <c r="L49" s="157"/>
      <c r="M49" s="156">
        <f>IF(ISNUMBER(K49/G49),IF(NOT(K49/G49=0),K49/G49, " "), " ")</f>
        <v>4.7519999999999998</v>
      </c>
      <c r="N49" s="154" t="s">
        <v>894</v>
      </c>
    </row>
    <row r="50" spans="1:14" ht="22.8" x14ac:dyDescent="0.25">
      <c r="A50" s="152">
        <v>24</v>
      </c>
      <c r="B50" s="153">
        <v>400001</v>
      </c>
      <c r="C50" s="134" t="s">
        <v>918</v>
      </c>
      <c r="D50" s="154" t="s">
        <v>891</v>
      </c>
      <c r="E50" s="155">
        <v>0.93</v>
      </c>
      <c r="F50" s="136" t="s">
        <v>919</v>
      </c>
      <c r="G50" s="136">
        <v>95.92</v>
      </c>
      <c r="H50" s="156"/>
      <c r="I50" s="156"/>
      <c r="J50" s="136" t="s">
        <v>920</v>
      </c>
      <c r="K50" s="136">
        <v>530.1</v>
      </c>
      <c r="L50" s="157"/>
      <c r="M50" s="156">
        <f>IF(ISNUMBER(K50/G50),IF(NOT(K50/G50=0),K50/G50, " "), " ")</f>
        <v>5.5264804003336119</v>
      </c>
      <c r="N50" s="154" t="s">
        <v>894</v>
      </c>
    </row>
    <row r="51" spans="1:14" ht="19.350000000000001" customHeight="1" x14ac:dyDescent="0.25">
      <c r="A51" s="128" t="s">
        <v>921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</row>
    <row r="52" spans="1:14" ht="22.8" x14ac:dyDescent="0.25">
      <c r="A52" s="152">
        <v>25</v>
      </c>
      <c r="B52" s="153" t="s">
        <v>922</v>
      </c>
      <c r="C52" s="134" t="s">
        <v>923</v>
      </c>
      <c r="D52" s="154" t="s">
        <v>924</v>
      </c>
      <c r="E52" s="155">
        <v>10.1</v>
      </c>
      <c r="F52" s="136" t="s">
        <v>925</v>
      </c>
      <c r="G52" s="136">
        <v>131.4</v>
      </c>
      <c r="H52" s="156">
        <v>71</v>
      </c>
      <c r="I52" s="156">
        <v>717.1</v>
      </c>
      <c r="J52" s="136" t="s">
        <v>926</v>
      </c>
      <c r="K52" s="136">
        <v>742.96</v>
      </c>
      <c r="L52" s="157"/>
      <c r="M52" s="156">
        <f>IF(ISNUMBER(K52/G52),IF(NOT(K52/G52=0),K52/G52, " "), " ")</f>
        <v>5.6541856925418568</v>
      </c>
      <c r="N52" s="154" t="s">
        <v>927</v>
      </c>
    </row>
    <row r="53" spans="1:14" ht="79.8" x14ac:dyDescent="0.25">
      <c r="A53" s="152">
        <v>26</v>
      </c>
      <c r="B53" s="153" t="s">
        <v>928</v>
      </c>
      <c r="C53" s="134" t="s">
        <v>929</v>
      </c>
      <c r="D53" s="154" t="s">
        <v>930</v>
      </c>
      <c r="E53" s="155">
        <v>2.9999999999999997E-4</v>
      </c>
      <c r="F53" s="136" t="s">
        <v>931</v>
      </c>
      <c r="G53" s="136">
        <v>10.53</v>
      </c>
      <c r="H53" s="156">
        <v>88209.67</v>
      </c>
      <c r="I53" s="156">
        <v>26.46</v>
      </c>
      <c r="J53" s="136" t="s">
        <v>932</v>
      </c>
      <c r="K53" s="136">
        <v>27.03</v>
      </c>
      <c r="L53" s="157"/>
      <c r="M53" s="156">
        <f>IF(ISNUMBER(K53/G53),IF(NOT(K53/G53=0),K53/G53, " "), " ")</f>
        <v>2.566951566951567</v>
      </c>
      <c r="N53" s="154" t="s">
        <v>933</v>
      </c>
    </row>
    <row r="54" spans="1:14" ht="34.200000000000003" x14ac:dyDescent="0.25">
      <c r="A54" s="152">
        <v>27</v>
      </c>
      <c r="B54" s="153" t="s">
        <v>934</v>
      </c>
      <c r="C54" s="134" t="s">
        <v>935</v>
      </c>
      <c r="D54" s="154" t="s">
        <v>930</v>
      </c>
      <c r="E54" s="155">
        <v>2.0000000000000001E-4</v>
      </c>
      <c r="F54" s="136" t="s">
        <v>936</v>
      </c>
      <c r="G54" s="136">
        <v>7.02</v>
      </c>
      <c r="H54" s="156">
        <v>81514</v>
      </c>
      <c r="I54" s="156">
        <v>16.3</v>
      </c>
      <c r="J54" s="136" t="s">
        <v>937</v>
      </c>
      <c r="K54" s="136">
        <v>16.66</v>
      </c>
      <c r="L54" s="157"/>
      <c r="M54" s="156">
        <f>IF(ISNUMBER(K54/G54),IF(NOT(K54/G54=0),K54/G54, " "), " ")</f>
        <v>2.3732193732193734</v>
      </c>
      <c r="N54" s="154" t="s">
        <v>938</v>
      </c>
    </row>
    <row r="55" spans="1:14" ht="57" x14ac:dyDescent="0.25">
      <c r="A55" s="152">
        <v>28</v>
      </c>
      <c r="B55" s="153" t="s">
        <v>939</v>
      </c>
      <c r="C55" s="134" t="s">
        <v>940</v>
      </c>
      <c r="D55" s="154" t="s">
        <v>930</v>
      </c>
      <c r="E55" s="155">
        <v>1E-4</v>
      </c>
      <c r="F55" s="136" t="s">
        <v>941</v>
      </c>
      <c r="G55" s="136">
        <v>0.99</v>
      </c>
      <c r="H55" s="156">
        <v>52825.65</v>
      </c>
      <c r="I55" s="156">
        <v>5.28</v>
      </c>
      <c r="J55" s="136" t="s">
        <v>942</v>
      </c>
      <c r="K55" s="136">
        <v>5.4</v>
      </c>
      <c r="L55" s="157"/>
      <c r="M55" s="156">
        <f>IF(ISNUMBER(K55/G55),IF(NOT(K55/G55=0),K55/G55, " "), " ")</f>
        <v>5.454545454545455</v>
      </c>
      <c r="N55" s="154" t="s">
        <v>943</v>
      </c>
    </row>
    <row r="56" spans="1:14" ht="22.8" x14ac:dyDescent="0.25">
      <c r="A56" s="152">
        <v>29</v>
      </c>
      <c r="B56" s="153" t="s">
        <v>944</v>
      </c>
      <c r="C56" s="134" t="s">
        <v>945</v>
      </c>
      <c r="D56" s="154" t="s">
        <v>930</v>
      </c>
      <c r="E56" s="155">
        <v>2.2000000000000001E-3</v>
      </c>
      <c r="F56" s="136" t="s">
        <v>946</v>
      </c>
      <c r="G56" s="136">
        <v>59.04</v>
      </c>
      <c r="H56" s="156">
        <v>88980</v>
      </c>
      <c r="I56" s="156">
        <v>195.76</v>
      </c>
      <c r="J56" s="136" t="s">
        <v>947</v>
      </c>
      <c r="K56" s="136">
        <v>199.9</v>
      </c>
      <c r="L56" s="157"/>
      <c r="M56" s="156">
        <f>IF(ISNUMBER(K56/G56),IF(NOT(K56/G56=0),K56/G56, " "), " ")</f>
        <v>3.3858401084010841</v>
      </c>
      <c r="N56" s="154" t="s">
        <v>948</v>
      </c>
    </row>
    <row r="57" spans="1:14" ht="22.8" x14ac:dyDescent="0.25">
      <c r="A57" s="152">
        <v>30</v>
      </c>
      <c r="B57" s="153" t="s">
        <v>949</v>
      </c>
      <c r="C57" s="134" t="s">
        <v>950</v>
      </c>
      <c r="D57" s="154" t="s">
        <v>951</v>
      </c>
      <c r="E57" s="155">
        <v>0.6804</v>
      </c>
      <c r="F57" s="136" t="s">
        <v>952</v>
      </c>
      <c r="G57" s="136">
        <v>4.21</v>
      </c>
      <c r="H57" s="156">
        <v>41.25</v>
      </c>
      <c r="I57" s="156">
        <v>28.06</v>
      </c>
      <c r="J57" s="136" t="s">
        <v>953</v>
      </c>
      <c r="K57" s="136">
        <v>29.95</v>
      </c>
      <c r="L57" s="157"/>
      <c r="M57" s="156">
        <f>IF(ISNUMBER(K57/G57),IF(NOT(K57/G57=0),K57/G57, " "), " ")</f>
        <v>7.1140142517814722</v>
      </c>
      <c r="N57" s="154" t="s">
        <v>954</v>
      </c>
    </row>
    <row r="58" spans="1:14" ht="34.200000000000003" x14ac:dyDescent="0.25">
      <c r="A58" s="152">
        <v>31</v>
      </c>
      <c r="B58" s="153" t="s">
        <v>955</v>
      </c>
      <c r="C58" s="134" t="s">
        <v>956</v>
      </c>
      <c r="D58" s="154" t="s">
        <v>930</v>
      </c>
      <c r="E58" s="155">
        <v>6.9999999999999999E-4</v>
      </c>
      <c r="F58" s="136" t="s">
        <v>957</v>
      </c>
      <c r="G58" s="136">
        <v>12.81</v>
      </c>
      <c r="H58" s="156">
        <v>60646.19</v>
      </c>
      <c r="I58" s="156">
        <v>42.43</v>
      </c>
      <c r="J58" s="136" t="s">
        <v>958</v>
      </c>
      <c r="K58" s="136">
        <v>43.41</v>
      </c>
      <c r="L58" s="157"/>
      <c r="M58" s="156">
        <f>IF(ISNUMBER(K58/G58),IF(NOT(K58/G58=0),K58/G58, " "), " ")</f>
        <v>3.3887587822014047</v>
      </c>
      <c r="N58" s="154" t="s">
        <v>959</v>
      </c>
    </row>
    <row r="59" spans="1:14" ht="22.8" x14ac:dyDescent="0.25">
      <c r="A59" s="152">
        <v>32</v>
      </c>
      <c r="B59" s="153" t="s">
        <v>960</v>
      </c>
      <c r="C59" s="134" t="s">
        <v>961</v>
      </c>
      <c r="D59" s="154" t="s">
        <v>930</v>
      </c>
      <c r="E59" s="155">
        <v>4.0000000000000002E-4</v>
      </c>
      <c r="F59" s="136" t="s">
        <v>962</v>
      </c>
      <c r="G59" s="136">
        <v>4.28</v>
      </c>
      <c r="H59" s="156">
        <v>103813.56</v>
      </c>
      <c r="I59" s="156">
        <v>41.53</v>
      </c>
      <c r="J59" s="136" t="s">
        <v>963</v>
      </c>
      <c r="K59" s="136">
        <v>42.4</v>
      </c>
      <c r="L59" s="157"/>
      <c r="M59" s="156">
        <f>IF(ISNUMBER(K59/G59),IF(NOT(K59/G59=0),K59/G59, " "), " ")</f>
        <v>9.9065420560747661</v>
      </c>
      <c r="N59" s="154" t="s">
        <v>964</v>
      </c>
    </row>
    <row r="60" spans="1:14" ht="22.8" x14ac:dyDescent="0.25">
      <c r="A60" s="152">
        <v>33</v>
      </c>
      <c r="B60" s="153" t="s">
        <v>965</v>
      </c>
      <c r="C60" s="134" t="s">
        <v>966</v>
      </c>
      <c r="D60" s="154" t="s">
        <v>930</v>
      </c>
      <c r="E60" s="155">
        <v>2.9999999999999997E-4</v>
      </c>
      <c r="F60" s="136" t="s">
        <v>967</v>
      </c>
      <c r="G60" s="136">
        <v>9</v>
      </c>
      <c r="H60" s="156">
        <v>84405</v>
      </c>
      <c r="I60" s="156">
        <v>25.32</v>
      </c>
      <c r="J60" s="136" t="s">
        <v>968</v>
      </c>
      <c r="K60" s="136">
        <v>25.89</v>
      </c>
      <c r="L60" s="157"/>
      <c r="M60" s="156">
        <f>IF(ISNUMBER(K60/G60),IF(NOT(K60/G60=0),K60/G60, " "), " ")</f>
        <v>2.8766666666666669</v>
      </c>
      <c r="N60" s="154" t="s">
        <v>969</v>
      </c>
    </row>
    <row r="61" spans="1:14" ht="22.8" x14ac:dyDescent="0.25">
      <c r="A61" s="152">
        <v>34</v>
      </c>
      <c r="B61" s="153" t="s">
        <v>970</v>
      </c>
      <c r="C61" s="134" t="s">
        <v>971</v>
      </c>
      <c r="D61" s="154" t="s">
        <v>930</v>
      </c>
      <c r="E61" s="155">
        <v>4.0000000000000002E-4</v>
      </c>
      <c r="F61" s="136" t="s">
        <v>972</v>
      </c>
      <c r="G61" s="136">
        <v>4.08</v>
      </c>
      <c r="H61" s="156">
        <v>48900</v>
      </c>
      <c r="I61" s="156">
        <v>19.559999999999999</v>
      </c>
      <c r="J61" s="136" t="s">
        <v>973</v>
      </c>
      <c r="K61" s="136">
        <v>19.989999999999998</v>
      </c>
      <c r="L61" s="157"/>
      <c r="M61" s="156">
        <f>IF(ISNUMBER(K61/G61),IF(NOT(K61/G61=0),K61/G61, " "), " ")</f>
        <v>4.8995098039215685</v>
      </c>
      <c r="N61" s="154" t="s">
        <v>974</v>
      </c>
    </row>
    <row r="62" spans="1:14" ht="22.8" x14ac:dyDescent="0.25">
      <c r="A62" s="152">
        <v>35</v>
      </c>
      <c r="B62" s="153" t="s">
        <v>975</v>
      </c>
      <c r="C62" s="134" t="s">
        <v>976</v>
      </c>
      <c r="D62" s="154" t="s">
        <v>930</v>
      </c>
      <c r="E62" s="155">
        <v>8.0000000000000004E-4</v>
      </c>
      <c r="F62" s="136" t="s">
        <v>977</v>
      </c>
      <c r="G62" s="136">
        <v>8.39</v>
      </c>
      <c r="H62" s="156">
        <v>56068</v>
      </c>
      <c r="I62" s="156">
        <v>44.85</v>
      </c>
      <c r="J62" s="136" t="s">
        <v>978</v>
      </c>
      <c r="K62" s="136">
        <v>45.83</v>
      </c>
      <c r="L62" s="157"/>
      <c r="M62" s="156">
        <f>IF(ISNUMBER(K62/G62),IF(NOT(K62/G62=0),K62/G62, " "), " ")</f>
        <v>5.4624553039332531</v>
      </c>
      <c r="N62" s="154" t="s">
        <v>979</v>
      </c>
    </row>
    <row r="63" spans="1:14" ht="22.8" x14ac:dyDescent="0.25">
      <c r="A63" s="152">
        <v>36</v>
      </c>
      <c r="B63" s="153" t="s">
        <v>980</v>
      </c>
      <c r="C63" s="134" t="s">
        <v>981</v>
      </c>
      <c r="D63" s="154" t="s">
        <v>930</v>
      </c>
      <c r="E63" s="155">
        <v>4.0000000000000002E-4</v>
      </c>
      <c r="F63" s="136" t="s">
        <v>982</v>
      </c>
      <c r="G63" s="136">
        <v>4.1500000000000004</v>
      </c>
      <c r="H63" s="156">
        <v>39646.28</v>
      </c>
      <c r="I63" s="156">
        <v>15.85</v>
      </c>
      <c r="J63" s="136" t="s">
        <v>983</v>
      </c>
      <c r="K63" s="136">
        <v>16.239999999999998</v>
      </c>
      <c r="L63" s="157"/>
      <c r="M63" s="156">
        <f>IF(ISNUMBER(K63/G63),IF(NOT(K63/G63=0),K63/G63, " "), " ")</f>
        <v>3.9132530120481919</v>
      </c>
      <c r="N63" s="154" t="s">
        <v>984</v>
      </c>
    </row>
    <row r="64" spans="1:14" ht="22.8" x14ac:dyDescent="0.25">
      <c r="A64" s="152">
        <v>37</v>
      </c>
      <c r="B64" s="153" t="s">
        <v>985</v>
      </c>
      <c r="C64" s="134" t="s">
        <v>986</v>
      </c>
      <c r="D64" s="154" t="s">
        <v>930</v>
      </c>
      <c r="E64" s="155">
        <v>1E-4</v>
      </c>
      <c r="F64" s="136" t="s">
        <v>987</v>
      </c>
      <c r="G64" s="136">
        <v>1.1499999999999999</v>
      </c>
      <c r="H64" s="156">
        <v>49099.42</v>
      </c>
      <c r="I64" s="156">
        <v>4.91</v>
      </c>
      <c r="J64" s="136" t="s">
        <v>988</v>
      </c>
      <c r="K64" s="136">
        <v>5.0199999999999996</v>
      </c>
      <c r="L64" s="157"/>
      <c r="M64" s="156">
        <f>IF(ISNUMBER(K64/G64),IF(NOT(K64/G64=0),K64/G64, " "), " ")</f>
        <v>4.3652173913043475</v>
      </c>
      <c r="N64" s="154" t="s">
        <v>989</v>
      </c>
    </row>
    <row r="65" spans="1:14" ht="22.8" x14ac:dyDescent="0.25">
      <c r="A65" s="152">
        <v>38</v>
      </c>
      <c r="B65" s="153" t="s">
        <v>990</v>
      </c>
      <c r="C65" s="134" t="s">
        <v>991</v>
      </c>
      <c r="D65" s="154" t="s">
        <v>930</v>
      </c>
      <c r="E65" s="155">
        <v>8.0000000000000004E-4</v>
      </c>
      <c r="F65" s="136" t="s">
        <v>992</v>
      </c>
      <c r="G65" s="136">
        <v>8.5399999999999991</v>
      </c>
      <c r="H65" s="156">
        <v>53556.78</v>
      </c>
      <c r="I65" s="156">
        <v>42.86</v>
      </c>
      <c r="J65" s="136" t="s">
        <v>993</v>
      </c>
      <c r="K65" s="136">
        <v>43.78</v>
      </c>
      <c r="L65" s="157"/>
      <c r="M65" s="156">
        <f>IF(ISNUMBER(K65/G65),IF(NOT(K65/G65=0),K65/G65, " "), " ")</f>
        <v>5.1264637002341926</v>
      </c>
      <c r="N65" s="154" t="s">
        <v>994</v>
      </c>
    </row>
    <row r="66" spans="1:14" ht="34.200000000000003" x14ac:dyDescent="0.25">
      <c r="A66" s="152">
        <v>39</v>
      </c>
      <c r="B66" s="153" t="s">
        <v>995</v>
      </c>
      <c r="C66" s="134" t="s">
        <v>996</v>
      </c>
      <c r="D66" s="154" t="s">
        <v>924</v>
      </c>
      <c r="E66" s="155">
        <v>6.4000000000000001E-2</v>
      </c>
      <c r="F66" s="136" t="s">
        <v>997</v>
      </c>
      <c r="G66" s="136">
        <v>2.48</v>
      </c>
      <c r="H66" s="156">
        <v>126.06</v>
      </c>
      <c r="I66" s="156">
        <v>8.07</v>
      </c>
      <c r="J66" s="136" t="s">
        <v>998</v>
      </c>
      <c r="K66" s="136">
        <v>8.23</v>
      </c>
      <c r="L66" s="157"/>
      <c r="M66" s="156">
        <f>IF(ISNUMBER(K66/G66),IF(NOT(K66/G66=0),K66/G66, " "), " ")</f>
        <v>3.3185483870967745</v>
      </c>
      <c r="N66" s="154" t="s">
        <v>999</v>
      </c>
    </row>
    <row r="67" spans="1:14" ht="22.8" x14ac:dyDescent="0.25">
      <c r="A67" s="152">
        <v>40</v>
      </c>
      <c r="B67" s="153" t="s">
        <v>1000</v>
      </c>
      <c r="C67" s="134" t="s">
        <v>1001</v>
      </c>
      <c r="D67" s="154" t="s">
        <v>951</v>
      </c>
      <c r="E67" s="155">
        <v>0.32940000000000003</v>
      </c>
      <c r="F67" s="136" t="s">
        <v>1002</v>
      </c>
      <c r="G67" s="136">
        <v>33.26</v>
      </c>
      <c r="H67" s="156">
        <v>328</v>
      </c>
      <c r="I67" s="156">
        <v>108.07</v>
      </c>
      <c r="J67" s="136" t="s">
        <v>1003</v>
      </c>
      <c r="K67" s="136">
        <v>111.37</v>
      </c>
      <c r="L67" s="157"/>
      <c r="M67" s="156">
        <f>IF(ISNUMBER(K67/G67),IF(NOT(K67/G67=0),K67/G67, " "), " ")</f>
        <v>3.3484666265784728</v>
      </c>
      <c r="N67" s="154" t="s">
        <v>1004</v>
      </c>
    </row>
    <row r="68" spans="1:14" ht="22.8" x14ac:dyDescent="0.25">
      <c r="A68" s="152">
        <v>41</v>
      </c>
      <c r="B68" s="153" t="s">
        <v>1005</v>
      </c>
      <c r="C68" s="134" t="s">
        <v>1006</v>
      </c>
      <c r="D68" s="154" t="s">
        <v>1007</v>
      </c>
      <c r="E68" s="155">
        <v>0.43149999999999999</v>
      </c>
      <c r="F68" s="136" t="s">
        <v>1008</v>
      </c>
      <c r="G68" s="136">
        <v>18.29</v>
      </c>
      <c r="H68" s="156">
        <v>128.38999999999999</v>
      </c>
      <c r="I68" s="156">
        <v>55.38</v>
      </c>
      <c r="J68" s="136" t="s">
        <v>1009</v>
      </c>
      <c r="K68" s="136">
        <v>56.56</v>
      </c>
      <c r="L68" s="157"/>
      <c r="M68" s="156">
        <f>IF(ISNUMBER(K68/G68),IF(NOT(K68/G68=0),K68/G68, " "), " ")</f>
        <v>3.0924002186987427</v>
      </c>
      <c r="N68" s="154" t="s">
        <v>1010</v>
      </c>
    </row>
    <row r="69" spans="1:14" ht="45.6" x14ac:dyDescent="0.25">
      <c r="A69" s="152">
        <v>42</v>
      </c>
      <c r="B69" s="153" t="s">
        <v>1011</v>
      </c>
      <c r="C69" s="134" t="s">
        <v>1012</v>
      </c>
      <c r="D69" s="154" t="s">
        <v>1007</v>
      </c>
      <c r="E69" s="155">
        <v>1.48</v>
      </c>
      <c r="F69" s="136" t="s">
        <v>1013</v>
      </c>
      <c r="G69" s="136">
        <v>33.770000000000003</v>
      </c>
      <c r="H69" s="156">
        <v>118.14</v>
      </c>
      <c r="I69" s="156">
        <v>174.86</v>
      </c>
      <c r="J69" s="136" t="s">
        <v>1014</v>
      </c>
      <c r="K69" s="136">
        <v>178.55</v>
      </c>
      <c r="L69" s="157"/>
      <c r="M69" s="156">
        <f>IF(ISNUMBER(K69/G69),IF(NOT(K69/G69=0),K69/G69, " "), " ")</f>
        <v>5.2872371927746515</v>
      </c>
      <c r="N69" s="154" t="s">
        <v>1015</v>
      </c>
    </row>
    <row r="70" spans="1:14" ht="22.8" x14ac:dyDescent="0.25">
      <c r="A70" s="152">
        <v>43</v>
      </c>
      <c r="B70" s="153" t="s">
        <v>1016</v>
      </c>
      <c r="C70" s="134" t="s">
        <v>1017</v>
      </c>
      <c r="D70" s="154" t="s">
        <v>930</v>
      </c>
      <c r="E70" s="155">
        <v>1E-4</v>
      </c>
      <c r="F70" s="136" t="s">
        <v>1018</v>
      </c>
      <c r="G70" s="136">
        <v>1.73</v>
      </c>
      <c r="H70" s="156">
        <v>44098</v>
      </c>
      <c r="I70" s="156">
        <v>4.41</v>
      </c>
      <c r="J70" s="136" t="s">
        <v>1019</v>
      </c>
      <c r="K70" s="136">
        <v>4.51</v>
      </c>
      <c r="L70" s="157"/>
      <c r="M70" s="156">
        <f>IF(ISNUMBER(K70/G70),IF(NOT(K70/G70=0),K70/G70, " "), " ")</f>
        <v>2.6069364161849711</v>
      </c>
      <c r="N70" s="154" t="s">
        <v>1020</v>
      </c>
    </row>
    <row r="71" spans="1:14" ht="22.8" x14ac:dyDescent="0.25">
      <c r="A71" s="152">
        <v>44</v>
      </c>
      <c r="B71" s="153" t="s">
        <v>1021</v>
      </c>
      <c r="C71" s="134" t="s">
        <v>1022</v>
      </c>
      <c r="D71" s="154" t="s">
        <v>1007</v>
      </c>
      <c r="E71" s="155">
        <v>8.0000000000000002E-3</v>
      </c>
      <c r="F71" s="136" t="s">
        <v>913</v>
      </c>
      <c r="G71" s="136">
        <v>0.06</v>
      </c>
      <c r="H71" s="156">
        <v>34.75</v>
      </c>
      <c r="I71" s="156">
        <v>0.28000000000000003</v>
      </c>
      <c r="J71" s="136" t="s">
        <v>1023</v>
      </c>
      <c r="K71" s="136">
        <v>0.28000000000000003</v>
      </c>
      <c r="L71" s="157"/>
      <c r="M71" s="156">
        <f>IF(ISNUMBER(K71/G71),IF(NOT(K71/G71=0),K71/G71, " "), " ")</f>
        <v>4.666666666666667</v>
      </c>
      <c r="N71" s="154" t="s">
        <v>1024</v>
      </c>
    </row>
    <row r="72" spans="1:14" ht="22.8" x14ac:dyDescent="0.25">
      <c r="A72" s="152">
        <v>45</v>
      </c>
      <c r="B72" s="153" t="s">
        <v>1025</v>
      </c>
      <c r="C72" s="134" t="s">
        <v>1026</v>
      </c>
      <c r="D72" s="154" t="s">
        <v>924</v>
      </c>
      <c r="E72" s="155">
        <v>0.374</v>
      </c>
      <c r="F72" s="136" t="s">
        <v>1027</v>
      </c>
      <c r="G72" s="136">
        <v>2.83</v>
      </c>
      <c r="H72" s="156">
        <v>26.61</v>
      </c>
      <c r="I72" s="156">
        <v>9.9499999999999993</v>
      </c>
      <c r="J72" s="136" t="s">
        <v>1028</v>
      </c>
      <c r="K72" s="136">
        <v>10.24</v>
      </c>
      <c r="L72" s="157"/>
      <c r="M72" s="156">
        <f>IF(ISNUMBER(K72/G72),IF(NOT(K72/G72=0),K72/G72, " "), " ")</f>
        <v>3.6183745583038869</v>
      </c>
      <c r="N72" s="154" t="s">
        <v>1029</v>
      </c>
    </row>
    <row r="73" spans="1:14" ht="22.8" x14ac:dyDescent="0.25">
      <c r="A73" s="152">
        <v>46</v>
      </c>
      <c r="B73" s="153" t="s">
        <v>1030</v>
      </c>
      <c r="C73" s="134" t="s">
        <v>1031</v>
      </c>
      <c r="D73" s="154" t="s">
        <v>930</v>
      </c>
      <c r="E73" s="155">
        <v>8.9999999999999998E-4</v>
      </c>
      <c r="F73" s="136" t="s">
        <v>1032</v>
      </c>
      <c r="G73" s="136">
        <v>8.2799999999999994</v>
      </c>
      <c r="H73" s="156">
        <v>32928</v>
      </c>
      <c r="I73" s="156">
        <v>29.63</v>
      </c>
      <c r="J73" s="136" t="s">
        <v>1033</v>
      </c>
      <c r="K73" s="136">
        <v>30.33</v>
      </c>
      <c r="L73" s="157"/>
      <c r="M73" s="156">
        <f>IF(ISNUMBER(K73/G73),IF(NOT(K73/G73=0),K73/G73, " "), " ")</f>
        <v>3.6630434782608696</v>
      </c>
      <c r="N73" s="154" t="s">
        <v>1034</v>
      </c>
    </row>
    <row r="74" spans="1:14" ht="34.200000000000003" x14ac:dyDescent="0.25">
      <c r="A74" s="152">
        <v>47</v>
      </c>
      <c r="B74" s="153" t="s">
        <v>1035</v>
      </c>
      <c r="C74" s="134" t="s">
        <v>1036</v>
      </c>
      <c r="D74" s="154" t="s">
        <v>1007</v>
      </c>
      <c r="E74" s="155">
        <v>8.0000000000000002E-3</v>
      </c>
      <c r="F74" s="136" t="s">
        <v>1037</v>
      </c>
      <c r="G74" s="136">
        <v>0.14000000000000001</v>
      </c>
      <c r="H74" s="156">
        <v>56.91</v>
      </c>
      <c r="I74" s="156">
        <v>0.46</v>
      </c>
      <c r="J74" s="136" t="s">
        <v>1038</v>
      </c>
      <c r="K74" s="136">
        <v>0.47</v>
      </c>
      <c r="L74" s="157"/>
      <c r="M74" s="156">
        <f>IF(ISNUMBER(K74/G74),IF(NOT(K74/G74=0),K74/G74, " "), " ")</f>
        <v>3.3571428571428568</v>
      </c>
      <c r="N74" s="154" t="s">
        <v>1039</v>
      </c>
    </row>
    <row r="75" spans="1:14" ht="68.400000000000006" x14ac:dyDescent="0.25">
      <c r="A75" s="152">
        <v>48</v>
      </c>
      <c r="B75" s="153" t="s">
        <v>1040</v>
      </c>
      <c r="C75" s="134" t="s">
        <v>1041</v>
      </c>
      <c r="D75" s="154" t="s">
        <v>930</v>
      </c>
      <c r="E75" s="155">
        <v>4.0000000000000002E-4</v>
      </c>
      <c r="F75" s="136" t="s">
        <v>1042</v>
      </c>
      <c r="G75" s="136">
        <v>3.19</v>
      </c>
      <c r="H75" s="156">
        <v>20852.8</v>
      </c>
      <c r="I75" s="156">
        <v>8.34</v>
      </c>
      <c r="J75" s="136" t="s">
        <v>1043</v>
      </c>
      <c r="K75" s="136">
        <v>8.58</v>
      </c>
      <c r="L75" s="157"/>
      <c r="M75" s="156">
        <f>IF(ISNUMBER(K75/G75),IF(NOT(K75/G75=0),K75/G75, " "), " ")</f>
        <v>2.6896551724137931</v>
      </c>
      <c r="N75" s="154" t="s">
        <v>1044</v>
      </c>
    </row>
    <row r="76" spans="1:14" ht="22.8" x14ac:dyDescent="0.25">
      <c r="A76" s="152">
        <v>49</v>
      </c>
      <c r="B76" s="153" t="s">
        <v>1045</v>
      </c>
      <c r="C76" s="134" t="s">
        <v>1046</v>
      </c>
      <c r="D76" s="154" t="s">
        <v>930</v>
      </c>
      <c r="E76" s="155">
        <v>7.8200000000000006E-2</v>
      </c>
      <c r="F76" s="136" t="s">
        <v>1047</v>
      </c>
      <c r="G76" s="136">
        <v>921.2</v>
      </c>
      <c r="H76" s="156">
        <v>30079</v>
      </c>
      <c r="I76" s="156">
        <v>2352.19</v>
      </c>
      <c r="J76" s="136" t="s">
        <v>1048</v>
      </c>
      <c r="K76" s="136">
        <v>2406.66</v>
      </c>
      <c r="L76" s="157"/>
      <c r="M76" s="156">
        <f>IF(ISNUMBER(K76/G76),IF(NOT(K76/G76=0),K76/G76, " "), " ")</f>
        <v>2.61252713851498</v>
      </c>
      <c r="N76" s="154" t="s">
        <v>1049</v>
      </c>
    </row>
    <row r="77" spans="1:14" ht="22.8" x14ac:dyDescent="0.25">
      <c r="A77" s="152">
        <v>50</v>
      </c>
      <c r="B77" s="153" t="s">
        <v>1050</v>
      </c>
      <c r="C77" s="134" t="s">
        <v>1051</v>
      </c>
      <c r="D77" s="154" t="s">
        <v>930</v>
      </c>
      <c r="E77" s="155">
        <v>5.4000000000000003E-3</v>
      </c>
      <c r="F77" s="136" t="s">
        <v>1052</v>
      </c>
      <c r="G77" s="136">
        <v>12.71</v>
      </c>
      <c r="H77" s="156">
        <v>18122.03</v>
      </c>
      <c r="I77" s="156">
        <v>97.86</v>
      </c>
      <c r="J77" s="136" t="s">
        <v>1053</v>
      </c>
      <c r="K77" s="136">
        <v>100.34</v>
      </c>
      <c r="L77" s="157"/>
      <c r="M77" s="156">
        <f>IF(ISNUMBER(K77/G77),IF(NOT(K77/G77=0),K77/G77, " "), " ")</f>
        <v>7.8945712037765539</v>
      </c>
      <c r="N77" s="154" t="s">
        <v>1054</v>
      </c>
    </row>
    <row r="78" spans="1:14" ht="68.400000000000006" x14ac:dyDescent="0.25">
      <c r="A78" s="152">
        <v>51</v>
      </c>
      <c r="B78" s="153" t="s">
        <v>1055</v>
      </c>
      <c r="C78" s="134" t="s">
        <v>1056</v>
      </c>
      <c r="D78" s="154" t="s">
        <v>1007</v>
      </c>
      <c r="E78" s="155">
        <v>7.4999999999999997E-3</v>
      </c>
      <c r="F78" s="136" t="s">
        <v>1057</v>
      </c>
      <c r="G78" s="136">
        <v>0.87</v>
      </c>
      <c r="H78" s="156">
        <v>646.92999999999995</v>
      </c>
      <c r="I78" s="156">
        <v>4.8499999999999996</v>
      </c>
      <c r="J78" s="136" t="s">
        <v>1058</v>
      </c>
      <c r="K78" s="136">
        <v>4.95</v>
      </c>
      <c r="L78" s="157"/>
      <c r="M78" s="156">
        <f>IF(ISNUMBER(K78/G78),IF(NOT(K78/G78=0),K78/G78, " "), " ")</f>
        <v>5.6896551724137936</v>
      </c>
      <c r="N78" s="154" t="s">
        <v>1059</v>
      </c>
    </row>
    <row r="79" spans="1:14" ht="34.200000000000003" x14ac:dyDescent="0.25">
      <c r="A79" s="152">
        <v>52</v>
      </c>
      <c r="B79" s="153" t="s">
        <v>1060</v>
      </c>
      <c r="C79" s="134" t="s">
        <v>1061</v>
      </c>
      <c r="D79" s="154" t="s">
        <v>930</v>
      </c>
      <c r="E79" s="155">
        <v>5.1999999999999998E-3</v>
      </c>
      <c r="F79" s="136" t="s">
        <v>1062</v>
      </c>
      <c r="G79" s="136">
        <v>108.7</v>
      </c>
      <c r="H79" s="156">
        <v>50416.65</v>
      </c>
      <c r="I79" s="156">
        <v>262.14</v>
      </c>
      <c r="J79" s="136" t="s">
        <v>1063</v>
      </c>
      <c r="K79" s="136">
        <v>268.02</v>
      </c>
      <c r="L79" s="157"/>
      <c r="M79" s="156">
        <f>IF(ISNUMBER(K79/G79),IF(NOT(K79/G79=0),K79/G79, " "), " ")</f>
        <v>2.4656853725850962</v>
      </c>
      <c r="N79" s="154" t="s">
        <v>1064</v>
      </c>
    </row>
    <row r="80" spans="1:14" ht="34.200000000000003" x14ac:dyDescent="0.25">
      <c r="A80" s="152">
        <v>53</v>
      </c>
      <c r="B80" s="153" t="s">
        <v>1065</v>
      </c>
      <c r="C80" s="134" t="s">
        <v>1066</v>
      </c>
      <c r="D80" s="154" t="s">
        <v>951</v>
      </c>
      <c r="E80" s="155">
        <v>6.6E-3</v>
      </c>
      <c r="F80" s="136" t="s">
        <v>1067</v>
      </c>
      <c r="G80" s="136">
        <v>9.41</v>
      </c>
      <c r="H80" s="156">
        <v>7690.26</v>
      </c>
      <c r="I80" s="156">
        <v>50.76</v>
      </c>
      <c r="J80" s="136" t="s">
        <v>1068</v>
      </c>
      <c r="K80" s="136">
        <v>52.08</v>
      </c>
      <c r="L80" s="157"/>
      <c r="M80" s="156">
        <f>IF(ISNUMBER(K80/G80),IF(NOT(K80/G80=0),K80/G80, " "), " ")</f>
        <v>5.5345377258235917</v>
      </c>
      <c r="N80" s="154" t="s">
        <v>1069</v>
      </c>
    </row>
    <row r="81" spans="1:14" ht="57" x14ac:dyDescent="0.25">
      <c r="A81" s="152">
        <v>54</v>
      </c>
      <c r="B81" s="153" t="s">
        <v>1070</v>
      </c>
      <c r="C81" s="134" t="s">
        <v>1071</v>
      </c>
      <c r="D81" s="154" t="s">
        <v>1072</v>
      </c>
      <c r="E81" s="155">
        <v>16.585000000000001</v>
      </c>
      <c r="F81" s="136" t="s">
        <v>1073</v>
      </c>
      <c r="G81" s="136">
        <v>203.98</v>
      </c>
      <c r="H81" s="156">
        <v>39.79</v>
      </c>
      <c r="I81" s="156">
        <v>659.92</v>
      </c>
      <c r="J81" s="136" t="s">
        <v>1074</v>
      </c>
      <c r="K81" s="136">
        <v>675.67</v>
      </c>
      <c r="L81" s="157"/>
      <c r="M81" s="156">
        <f>IF(ISNUMBER(K81/G81),IF(NOT(K81/G81=0),K81/G81, " "), " ")</f>
        <v>3.3124325914305324</v>
      </c>
      <c r="N81" s="154" t="s">
        <v>1075</v>
      </c>
    </row>
    <row r="82" spans="1:14" ht="57" x14ac:dyDescent="0.25">
      <c r="A82" s="152">
        <v>55</v>
      </c>
      <c r="B82" s="153" t="s">
        <v>1076</v>
      </c>
      <c r="C82" s="134" t="s">
        <v>1077</v>
      </c>
      <c r="D82" s="154" t="s">
        <v>1072</v>
      </c>
      <c r="E82" s="155">
        <v>2.14</v>
      </c>
      <c r="F82" s="136" t="s">
        <v>1013</v>
      </c>
      <c r="G82" s="136">
        <v>48.79</v>
      </c>
      <c r="H82" s="156">
        <v>74.06</v>
      </c>
      <c r="I82" s="156">
        <v>158.49</v>
      </c>
      <c r="J82" s="136" t="s">
        <v>1078</v>
      </c>
      <c r="K82" s="136">
        <v>162.28</v>
      </c>
      <c r="L82" s="157"/>
      <c r="M82" s="156">
        <f>IF(ISNUMBER(K82/G82),IF(NOT(K82/G82=0),K82/G82, " "), " ")</f>
        <v>3.3260914121746259</v>
      </c>
      <c r="N82" s="154" t="s">
        <v>1079</v>
      </c>
    </row>
    <row r="83" spans="1:14" ht="57" x14ac:dyDescent="0.25">
      <c r="A83" s="152">
        <v>56</v>
      </c>
      <c r="B83" s="153" t="s">
        <v>1080</v>
      </c>
      <c r="C83" s="134" t="s">
        <v>1081</v>
      </c>
      <c r="D83" s="154" t="s">
        <v>1072</v>
      </c>
      <c r="E83" s="155">
        <v>3.7450000000000001</v>
      </c>
      <c r="F83" s="136" t="s">
        <v>1082</v>
      </c>
      <c r="G83" s="136">
        <v>120.96</v>
      </c>
      <c r="H83" s="156">
        <v>104.98</v>
      </c>
      <c r="I83" s="156">
        <v>393.15</v>
      </c>
      <c r="J83" s="136" t="s">
        <v>1083</v>
      </c>
      <c r="K83" s="136">
        <v>402.59</v>
      </c>
      <c r="L83" s="157"/>
      <c r="M83" s="156">
        <f>IF(ISNUMBER(K83/G83),IF(NOT(K83/G83=0),K83/G83, " "), " ")</f>
        <v>3.3282903439153437</v>
      </c>
      <c r="N83" s="154" t="s">
        <v>1084</v>
      </c>
    </row>
    <row r="84" spans="1:14" ht="57" x14ac:dyDescent="0.25">
      <c r="A84" s="152">
        <v>57</v>
      </c>
      <c r="B84" s="153" t="s">
        <v>1085</v>
      </c>
      <c r="C84" s="134" t="s">
        <v>1086</v>
      </c>
      <c r="D84" s="154" t="s">
        <v>1072</v>
      </c>
      <c r="E84" s="155">
        <v>2.14</v>
      </c>
      <c r="F84" s="136" t="s">
        <v>1087</v>
      </c>
      <c r="G84" s="136">
        <v>131.61000000000001</v>
      </c>
      <c r="H84" s="156">
        <v>199.88</v>
      </c>
      <c r="I84" s="156">
        <v>427.74</v>
      </c>
      <c r="J84" s="136" t="s">
        <v>1088</v>
      </c>
      <c r="K84" s="136">
        <v>438.02</v>
      </c>
      <c r="L84" s="157"/>
      <c r="M84" s="156">
        <f>IF(ISNUMBER(K84/G84),IF(NOT(K84/G84=0),K84/G84, " "), " ")</f>
        <v>3.3281665526935638</v>
      </c>
      <c r="N84" s="154" t="s">
        <v>1089</v>
      </c>
    </row>
    <row r="85" spans="1:14" ht="57" x14ac:dyDescent="0.25">
      <c r="A85" s="152">
        <v>58</v>
      </c>
      <c r="B85" s="153" t="s">
        <v>1090</v>
      </c>
      <c r="C85" s="134" t="s">
        <v>1091</v>
      </c>
      <c r="D85" s="154" t="s">
        <v>1072</v>
      </c>
      <c r="E85" s="155">
        <v>7.4817</v>
      </c>
      <c r="F85" s="136" t="s">
        <v>1092</v>
      </c>
      <c r="G85" s="136">
        <v>215.92</v>
      </c>
      <c r="H85" s="156">
        <v>57.17</v>
      </c>
      <c r="I85" s="156">
        <v>427.73</v>
      </c>
      <c r="J85" s="136" t="s">
        <v>1093</v>
      </c>
      <c r="K85" s="136">
        <v>436.48</v>
      </c>
      <c r="L85" s="157"/>
      <c r="M85" s="156">
        <f>IF(ISNUMBER(K85/G85),IF(NOT(K85/G85=0),K85/G85, " "), " ")</f>
        <v>2.0214894405335313</v>
      </c>
      <c r="N85" s="154" t="s">
        <v>1094</v>
      </c>
    </row>
    <row r="86" spans="1:14" ht="34.200000000000003" x14ac:dyDescent="0.25">
      <c r="A86" s="152">
        <v>59</v>
      </c>
      <c r="B86" s="153" t="s">
        <v>1095</v>
      </c>
      <c r="C86" s="134" t="s">
        <v>1096</v>
      </c>
      <c r="D86" s="154" t="s">
        <v>930</v>
      </c>
      <c r="E86" s="155">
        <v>1.55E-2</v>
      </c>
      <c r="F86" s="136" t="s">
        <v>1097</v>
      </c>
      <c r="G86" s="136">
        <v>224.59</v>
      </c>
      <c r="H86" s="156">
        <v>49632</v>
      </c>
      <c r="I86" s="156">
        <v>769.32</v>
      </c>
      <c r="J86" s="136" t="s">
        <v>1098</v>
      </c>
      <c r="K86" s="136">
        <v>785.99</v>
      </c>
      <c r="L86" s="157"/>
      <c r="M86" s="156">
        <f>IF(ISNUMBER(K86/G86),IF(NOT(K86/G86=0),K86/G86, " "), " ")</f>
        <v>3.4996660581504075</v>
      </c>
      <c r="N86" s="154" t="s">
        <v>1099</v>
      </c>
    </row>
    <row r="87" spans="1:14" ht="22.8" x14ac:dyDescent="0.25">
      <c r="A87" s="152">
        <v>60</v>
      </c>
      <c r="B87" s="153" t="s">
        <v>1100</v>
      </c>
      <c r="C87" s="134" t="s">
        <v>1101</v>
      </c>
      <c r="D87" s="154" t="s">
        <v>1102</v>
      </c>
      <c r="E87" s="155">
        <v>4</v>
      </c>
      <c r="F87" s="136" t="s">
        <v>1103</v>
      </c>
      <c r="G87" s="136">
        <v>304.39999999999998</v>
      </c>
      <c r="H87" s="156">
        <v>529.66</v>
      </c>
      <c r="I87" s="156">
        <v>2118.64</v>
      </c>
      <c r="J87" s="136" t="s">
        <v>1104</v>
      </c>
      <c r="K87" s="136">
        <v>2162.36</v>
      </c>
      <c r="L87" s="157"/>
      <c r="M87" s="156">
        <f>IF(ISNUMBER(K87/G87),IF(NOT(K87/G87=0),K87/G87, " "), " ")</f>
        <v>7.1036793692509868</v>
      </c>
      <c r="N87" s="154" t="s">
        <v>1105</v>
      </c>
    </row>
    <row r="88" spans="1:14" ht="34.200000000000003" x14ac:dyDescent="0.25">
      <c r="A88" s="152">
        <v>61</v>
      </c>
      <c r="B88" s="153" t="s">
        <v>1106</v>
      </c>
      <c r="C88" s="134" t="s">
        <v>1107</v>
      </c>
      <c r="D88" s="154" t="s">
        <v>1108</v>
      </c>
      <c r="E88" s="155">
        <v>6.5600000000000006E-2</v>
      </c>
      <c r="F88" s="136" t="s">
        <v>1109</v>
      </c>
      <c r="G88" s="136">
        <v>18.100000000000001</v>
      </c>
      <c r="H88" s="156">
        <v>1425</v>
      </c>
      <c r="I88" s="156">
        <v>93.48</v>
      </c>
      <c r="J88" s="136" t="s">
        <v>1110</v>
      </c>
      <c r="K88" s="136">
        <v>95.46</v>
      </c>
      <c r="L88" s="157"/>
      <c r="M88" s="156">
        <f>IF(ISNUMBER(K88/G88),IF(NOT(K88/G88=0),K88/G88, " "), " ")</f>
        <v>5.2740331491712702</v>
      </c>
      <c r="N88" s="154" t="s">
        <v>1111</v>
      </c>
    </row>
    <row r="89" spans="1:14" ht="34.200000000000003" x14ac:dyDescent="0.25">
      <c r="A89" s="152">
        <v>62</v>
      </c>
      <c r="B89" s="153" t="s">
        <v>1112</v>
      </c>
      <c r="C89" s="134" t="s">
        <v>1113</v>
      </c>
      <c r="D89" s="154" t="s">
        <v>1108</v>
      </c>
      <c r="E89" s="155">
        <v>6.5600000000000006E-2</v>
      </c>
      <c r="F89" s="136" t="s">
        <v>1114</v>
      </c>
      <c r="G89" s="136">
        <v>30.24</v>
      </c>
      <c r="H89" s="156">
        <v>2137.5</v>
      </c>
      <c r="I89" s="156">
        <v>140.22</v>
      </c>
      <c r="J89" s="136" t="s">
        <v>1115</v>
      </c>
      <c r="K89" s="136">
        <v>143.19999999999999</v>
      </c>
      <c r="L89" s="157"/>
      <c r="M89" s="156">
        <f>IF(ISNUMBER(K89/G89),IF(NOT(K89/G89=0),K89/G89, " "), " ")</f>
        <v>4.7354497354497349</v>
      </c>
      <c r="N89" s="154" t="s">
        <v>1116</v>
      </c>
    </row>
    <row r="90" spans="1:14" ht="34.200000000000003" x14ac:dyDescent="0.25">
      <c r="A90" s="152">
        <v>63</v>
      </c>
      <c r="B90" s="153" t="s">
        <v>1117</v>
      </c>
      <c r="C90" s="134" t="s">
        <v>1118</v>
      </c>
      <c r="D90" s="154" t="s">
        <v>1119</v>
      </c>
      <c r="E90" s="155">
        <v>24</v>
      </c>
      <c r="F90" s="136" t="s">
        <v>1120</v>
      </c>
      <c r="G90" s="136">
        <v>20.399999999999999</v>
      </c>
      <c r="H90" s="156">
        <v>2.5499999999999998</v>
      </c>
      <c r="I90" s="156">
        <v>61.2</v>
      </c>
      <c r="J90" s="136" t="s">
        <v>1121</v>
      </c>
      <c r="K90" s="136">
        <v>62.4</v>
      </c>
      <c r="L90" s="157"/>
      <c r="M90" s="156">
        <f>IF(ISNUMBER(K90/G90),IF(NOT(K90/G90=0),K90/G90, " "), " ")</f>
        <v>3.0588235294117649</v>
      </c>
      <c r="N90" s="154" t="s">
        <v>1122</v>
      </c>
    </row>
    <row r="91" spans="1:14" ht="45.6" x14ac:dyDescent="0.25">
      <c r="A91" s="152">
        <v>64</v>
      </c>
      <c r="B91" s="153" t="s">
        <v>1123</v>
      </c>
      <c r="C91" s="134" t="s">
        <v>1124</v>
      </c>
      <c r="D91" s="154" t="s">
        <v>1072</v>
      </c>
      <c r="E91" s="155">
        <v>5.5884999999999998</v>
      </c>
      <c r="F91" s="136" t="s">
        <v>1125</v>
      </c>
      <c r="G91" s="136">
        <v>64.83</v>
      </c>
      <c r="H91" s="156">
        <v>22.1</v>
      </c>
      <c r="I91" s="156">
        <v>123.5</v>
      </c>
      <c r="J91" s="136" t="s">
        <v>1126</v>
      </c>
      <c r="K91" s="136">
        <v>126.04</v>
      </c>
      <c r="L91" s="157"/>
      <c r="M91" s="156">
        <f>IF(ISNUMBER(K91/G91),IF(NOT(K91/G91=0),K91/G91, " "), " ")</f>
        <v>1.9441616535554529</v>
      </c>
      <c r="N91" s="154" t="s">
        <v>1127</v>
      </c>
    </row>
    <row r="92" spans="1:14" ht="22.8" x14ac:dyDescent="0.25">
      <c r="A92" s="152">
        <v>65</v>
      </c>
      <c r="B92" s="153" t="s">
        <v>1128</v>
      </c>
      <c r="C92" s="134" t="s">
        <v>1129</v>
      </c>
      <c r="D92" s="154" t="s">
        <v>1119</v>
      </c>
      <c r="E92" s="155">
        <v>1</v>
      </c>
      <c r="F92" s="136" t="s">
        <v>1130</v>
      </c>
      <c r="G92" s="136">
        <v>17.2</v>
      </c>
      <c r="H92" s="156">
        <v>40.42</v>
      </c>
      <c r="I92" s="156">
        <v>40.42</v>
      </c>
      <c r="J92" s="136" t="s">
        <v>1131</v>
      </c>
      <c r="K92" s="136">
        <v>41.27</v>
      </c>
      <c r="L92" s="157"/>
      <c r="M92" s="156">
        <f>IF(ISNUMBER(K92/G92),IF(NOT(K92/G92=0),K92/G92, " "), " ")</f>
        <v>2.3994186046511632</v>
      </c>
      <c r="N92" s="154" t="s">
        <v>1132</v>
      </c>
    </row>
    <row r="93" spans="1:14" ht="45.6" x14ac:dyDescent="0.25">
      <c r="A93" s="152">
        <v>66</v>
      </c>
      <c r="B93" s="153" t="s">
        <v>1133</v>
      </c>
      <c r="C93" s="134" t="s">
        <v>1134</v>
      </c>
      <c r="D93" s="154" t="s">
        <v>1119</v>
      </c>
      <c r="E93" s="155">
        <v>1</v>
      </c>
      <c r="F93" s="136" t="s">
        <v>1135</v>
      </c>
      <c r="G93" s="136">
        <v>131</v>
      </c>
      <c r="H93" s="156">
        <v>312.12</v>
      </c>
      <c r="I93" s="156">
        <v>312.12</v>
      </c>
      <c r="J93" s="136" t="s">
        <v>1136</v>
      </c>
      <c r="K93" s="136">
        <v>318.52999999999997</v>
      </c>
      <c r="L93" s="157"/>
      <c r="M93" s="156">
        <f>IF(ISNUMBER(K93/G93),IF(NOT(K93/G93=0),K93/G93, " "), " ")</f>
        <v>2.4315267175572517</v>
      </c>
      <c r="N93" s="154" t="s">
        <v>1137</v>
      </c>
    </row>
    <row r="94" spans="1:14" ht="22.8" x14ac:dyDescent="0.25">
      <c r="A94" s="152">
        <v>67</v>
      </c>
      <c r="B94" s="153" t="s">
        <v>1138</v>
      </c>
      <c r="C94" s="134" t="s">
        <v>1139</v>
      </c>
      <c r="D94" s="154" t="s">
        <v>1102</v>
      </c>
      <c r="E94" s="155">
        <v>3</v>
      </c>
      <c r="F94" s="136" t="s">
        <v>1140</v>
      </c>
      <c r="G94" s="136">
        <v>21.63</v>
      </c>
      <c r="H94" s="156">
        <v>15.85</v>
      </c>
      <c r="I94" s="156">
        <v>47.55</v>
      </c>
      <c r="J94" s="136" t="s">
        <v>1141</v>
      </c>
      <c r="K94" s="136">
        <v>48.51</v>
      </c>
      <c r="L94" s="157"/>
      <c r="M94" s="156">
        <f>IF(ISNUMBER(K94/G94),IF(NOT(K94/G94=0),K94/G94, " "), " ")</f>
        <v>2.2427184466019416</v>
      </c>
      <c r="N94" s="154" t="s">
        <v>1142</v>
      </c>
    </row>
    <row r="95" spans="1:14" ht="57" x14ac:dyDescent="0.25">
      <c r="A95" s="152">
        <v>68</v>
      </c>
      <c r="B95" s="153" t="s">
        <v>1143</v>
      </c>
      <c r="C95" s="134" t="s">
        <v>1144</v>
      </c>
      <c r="D95" s="154" t="s">
        <v>1072</v>
      </c>
      <c r="E95" s="155">
        <v>1</v>
      </c>
      <c r="F95" s="136" t="s">
        <v>1145</v>
      </c>
      <c r="G95" s="136">
        <v>47.59</v>
      </c>
      <c r="H95" s="156">
        <v>132</v>
      </c>
      <c r="I95" s="156">
        <v>132</v>
      </c>
      <c r="J95" s="136" t="s">
        <v>1146</v>
      </c>
      <c r="K95" s="136">
        <v>134.75</v>
      </c>
      <c r="L95" s="157"/>
      <c r="M95" s="156">
        <f>IF(ISNUMBER(K95/G95),IF(NOT(K95/G95=0),K95/G95, " "), " ")</f>
        <v>2.8314772010926665</v>
      </c>
      <c r="N95" s="154" t="s">
        <v>1147</v>
      </c>
    </row>
    <row r="96" spans="1:14" ht="57" x14ac:dyDescent="0.25">
      <c r="A96" s="152">
        <v>69</v>
      </c>
      <c r="B96" s="153" t="s">
        <v>1148</v>
      </c>
      <c r="C96" s="134" t="s">
        <v>1149</v>
      </c>
      <c r="D96" s="154" t="s">
        <v>1072</v>
      </c>
      <c r="E96" s="155">
        <v>2.5</v>
      </c>
      <c r="F96" s="136" t="s">
        <v>1150</v>
      </c>
      <c r="G96" s="136">
        <v>168.73</v>
      </c>
      <c r="H96" s="156">
        <v>195</v>
      </c>
      <c r="I96" s="156">
        <v>487.5</v>
      </c>
      <c r="J96" s="136" t="s">
        <v>1151</v>
      </c>
      <c r="K96" s="136">
        <v>497.95</v>
      </c>
      <c r="L96" s="157"/>
      <c r="M96" s="156">
        <f>IF(ISNUMBER(K96/G96),IF(NOT(K96/G96=0),K96/G96, " "), " ")</f>
        <v>2.9511645824690333</v>
      </c>
      <c r="N96" s="154" t="s">
        <v>1152</v>
      </c>
    </row>
    <row r="97" spans="1:14" ht="45.6" x14ac:dyDescent="0.25">
      <c r="A97" s="152">
        <v>70</v>
      </c>
      <c r="B97" s="153" t="s">
        <v>1153</v>
      </c>
      <c r="C97" s="134" t="s">
        <v>1154</v>
      </c>
      <c r="D97" s="154" t="s">
        <v>1072</v>
      </c>
      <c r="E97" s="155">
        <v>4.1916000000000002</v>
      </c>
      <c r="F97" s="136" t="s">
        <v>1155</v>
      </c>
      <c r="G97" s="136">
        <v>379.22</v>
      </c>
      <c r="H97" s="156">
        <v>578.54999999999995</v>
      </c>
      <c r="I97" s="156">
        <v>2425.06</v>
      </c>
      <c r="J97" s="136" t="s">
        <v>1156</v>
      </c>
      <c r="K97" s="136">
        <v>2476.4</v>
      </c>
      <c r="L97" s="157"/>
      <c r="M97" s="156">
        <f>IF(ISNUMBER(K97/G97),IF(NOT(K97/G97=0),K97/G97, " "), " ")</f>
        <v>6.5302462950266333</v>
      </c>
      <c r="N97" s="154" t="s">
        <v>1157</v>
      </c>
    </row>
    <row r="98" spans="1:14" ht="45.6" x14ac:dyDescent="0.25">
      <c r="A98" s="152">
        <v>71</v>
      </c>
      <c r="B98" s="153" t="s">
        <v>1158</v>
      </c>
      <c r="C98" s="134" t="s">
        <v>1159</v>
      </c>
      <c r="D98" s="154" t="s">
        <v>1072</v>
      </c>
      <c r="E98" s="155">
        <v>19.96</v>
      </c>
      <c r="F98" s="136" t="s">
        <v>1160</v>
      </c>
      <c r="G98" s="136">
        <v>2759.27</v>
      </c>
      <c r="H98" s="156">
        <v>885.63</v>
      </c>
      <c r="I98" s="156">
        <v>17677.189999999999</v>
      </c>
      <c r="J98" s="136" t="s">
        <v>1161</v>
      </c>
      <c r="K98" s="136">
        <v>18062</v>
      </c>
      <c r="L98" s="157"/>
      <c r="M98" s="156">
        <f>IF(ISNUMBER(K98/G98),IF(NOT(K98/G98=0),K98/G98, " "), " ")</f>
        <v>6.5459342507257352</v>
      </c>
      <c r="N98" s="154" t="s">
        <v>1162</v>
      </c>
    </row>
    <row r="99" spans="1:14" ht="22.8" x14ac:dyDescent="0.25">
      <c r="A99" s="152">
        <v>72</v>
      </c>
      <c r="B99" s="153" t="s">
        <v>1163</v>
      </c>
      <c r="C99" s="134" t="s">
        <v>1164</v>
      </c>
      <c r="D99" s="154" t="s">
        <v>1119</v>
      </c>
      <c r="E99" s="155">
        <v>30</v>
      </c>
      <c r="F99" s="136" t="s">
        <v>1165</v>
      </c>
      <c r="G99" s="136">
        <v>558</v>
      </c>
      <c r="H99" s="156">
        <v>33.74</v>
      </c>
      <c r="I99" s="156">
        <v>1012.2</v>
      </c>
      <c r="J99" s="136" t="s">
        <v>1166</v>
      </c>
      <c r="K99" s="136">
        <v>1034.4000000000001</v>
      </c>
      <c r="L99" s="157"/>
      <c r="M99" s="156">
        <f>IF(ISNUMBER(K99/G99),IF(NOT(K99/G99=0),K99/G99, " "), " ")</f>
        <v>1.8537634408602153</v>
      </c>
      <c r="N99" s="154" t="s">
        <v>1167</v>
      </c>
    </row>
    <row r="100" spans="1:14" ht="22.8" x14ac:dyDescent="0.25">
      <c r="A100" s="152">
        <v>73</v>
      </c>
      <c r="B100" s="153" t="s">
        <v>1168</v>
      </c>
      <c r="C100" s="134" t="s">
        <v>1169</v>
      </c>
      <c r="D100" s="154" t="s">
        <v>1119</v>
      </c>
      <c r="E100" s="155">
        <v>6</v>
      </c>
      <c r="F100" s="136" t="s">
        <v>1170</v>
      </c>
      <c r="G100" s="136">
        <v>133.80000000000001</v>
      </c>
      <c r="H100" s="156">
        <v>77.400000000000006</v>
      </c>
      <c r="I100" s="156">
        <v>464.4</v>
      </c>
      <c r="J100" s="136" t="s">
        <v>1171</v>
      </c>
      <c r="K100" s="136">
        <v>474.36</v>
      </c>
      <c r="L100" s="157"/>
      <c r="M100" s="156">
        <f>IF(ISNUMBER(K100/G100),IF(NOT(K100/G100=0),K100/G100, " "), " ")</f>
        <v>3.5452914798206274</v>
      </c>
      <c r="N100" s="154" t="s">
        <v>1172</v>
      </c>
    </row>
    <row r="101" spans="1:14" ht="34.200000000000003" x14ac:dyDescent="0.25">
      <c r="A101" s="152">
        <v>74</v>
      </c>
      <c r="B101" s="153" t="s">
        <v>1173</v>
      </c>
      <c r="C101" s="134" t="s">
        <v>1174</v>
      </c>
      <c r="D101" s="154" t="s">
        <v>1072</v>
      </c>
      <c r="E101" s="155">
        <v>0.499</v>
      </c>
      <c r="F101" s="136" t="s">
        <v>1175</v>
      </c>
      <c r="G101" s="136">
        <v>17.61</v>
      </c>
      <c r="H101" s="156">
        <v>65.25</v>
      </c>
      <c r="I101" s="156">
        <v>32.56</v>
      </c>
      <c r="J101" s="136" t="s">
        <v>1176</v>
      </c>
      <c r="K101" s="136">
        <v>33.24</v>
      </c>
      <c r="L101" s="157"/>
      <c r="M101" s="156">
        <f>IF(ISNUMBER(K101/G101),IF(NOT(K101/G101=0),K101/G101, " "), " ")</f>
        <v>1.8875638841567293</v>
      </c>
      <c r="N101" s="154" t="s">
        <v>1177</v>
      </c>
    </row>
    <row r="102" spans="1:14" ht="22.8" x14ac:dyDescent="0.25">
      <c r="A102" s="152">
        <v>75</v>
      </c>
      <c r="B102" s="153" t="s">
        <v>1178</v>
      </c>
      <c r="C102" s="134" t="s">
        <v>1179</v>
      </c>
      <c r="D102" s="154" t="s">
        <v>951</v>
      </c>
      <c r="E102" s="155">
        <v>1.4E-3</v>
      </c>
      <c r="F102" s="136" t="s">
        <v>1180</v>
      </c>
      <c r="G102" s="136">
        <v>0.88</v>
      </c>
      <c r="H102" s="156">
        <v>2521</v>
      </c>
      <c r="I102" s="156">
        <v>3.52</v>
      </c>
      <c r="J102" s="136" t="s">
        <v>1181</v>
      </c>
      <c r="K102" s="136">
        <v>4.12</v>
      </c>
      <c r="L102" s="157"/>
      <c r="M102" s="156">
        <f>IF(ISNUMBER(K102/G102),IF(NOT(K102/G102=0),K102/G102, " "), " ")</f>
        <v>4.6818181818181817</v>
      </c>
      <c r="N102" s="154" t="s">
        <v>1182</v>
      </c>
    </row>
    <row r="103" spans="1:14" ht="22.8" x14ac:dyDescent="0.25">
      <c r="A103" s="152">
        <v>76</v>
      </c>
      <c r="B103" s="153" t="s">
        <v>1183</v>
      </c>
      <c r="C103" s="134" t="s">
        <v>1184</v>
      </c>
      <c r="D103" s="154" t="s">
        <v>930</v>
      </c>
      <c r="E103" s="155">
        <v>1.52E-2</v>
      </c>
      <c r="F103" s="136" t="s">
        <v>1185</v>
      </c>
      <c r="G103" s="136">
        <v>10.99</v>
      </c>
      <c r="H103" s="156">
        <v>3951</v>
      </c>
      <c r="I103" s="156">
        <v>60.06</v>
      </c>
      <c r="J103" s="136" t="s">
        <v>1186</v>
      </c>
      <c r="K103" s="136">
        <v>65.260000000000005</v>
      </c>
      <c r="L103" s="157"/>
      <c r="M103" s="156">
        <f>IF(ISNUMBER(K103/G103),IF(NOT(K103/G103=0),K103/G103, " "), " ")</f>
        <v>5.9381255686988172</v>
      </c>
      <c r="N103" s="154" t="s">
        <v>1187</v>
      </c>
    </row>
    <row r="104" spans="1:14" ht="57" x14ac:dyDescent="0.25">
      <c r="A104" s="152">
        <v>77</v>
      </c>
      <c r="B104" s="153" t="s">
        <v>1188</v>
      </c>
      <c r="C104" s="134" t="s">
        <v>1189</v>
      </c>
      <c r="D104" s="154" t="s">
        <v>951</v>
      </c>
      <c r="E104" s="155">
        <v>2.9999999999999997E-4</v>
      </c>
      <c r="F104" s="136" t="s">
        <v>1002</v>
      </c>
      <c r="G104" s="136">
        <v>0.03</v>
      </c>
      <c r="H104" s="156">
        <v>322.10000000000002</v>
      </c>
      <c r="I104" s="156">
        <v>0.1</v>
      </c>
      <c r="J104" s="136" t="s">
        <v>1190</v>
      </c>
      <c r="K104" s="136">
        <v>0.11</v>
      </c>
      <c r="L104" s="157"/>
      <c r="M104" s="156">
        <f>IF(ISNUMBER(K104/G104),IF(NOT(K104/G104=0),K104/G104, " "), " ")</f>
        <v>3.666666666666667</v>
      </c>
      <c r="N104" s="154" t="s">
        <v>1191</v>
      </c>
    </row>
    <row r="105" spans="1:14" ht="34.200000000000003" x14ac:dyDescent="0.25">
      <c r="A105" s="152">
        <v>78</v>
      </c>
      <c r="B105" s="153" t="s">
        <v>1192</v>
      </c>
      <c r="C105" s="134" t="s">
        <v>1193</v>
      </c>
      <c r="D105" s="154" t="s">
        <v>951</v>
      </c>
      <c r="E105" s="155">
        <v>5.8712</v>
      </c>
      <c r="F105" s="136" t="s">
        <v>1194</v>
      </c>
      <c r="G105" s="136">
        <v>18.29</v>
      </c>
      <c r="H105" s="156">
        <v>21.36</v>
      </c>
      <c r="I105" s="156">
        <v>125.43</v>
      </c>
      <c r="J105" s="136" t="s">
        <v>1195</v>
      </c>
      <c r="K105" s="136">
        <v>127.96</v>
      </c>
      <c r="L105" s="157"/>
      <c r="M105" s="156">
        <f>IF(ISNUMBER(K105/G105),IF(NOT(K105/G105=0),K105/G105, " "), " ")</f>
        <v>6.9961727720065605</v>
      </c>
      <c r="N105" s="154" t="s">
        <v>1196</v>
      </c>
    </row>
    <row r="106" spans="1:14" ht="34.200000000000003" x14ac:dyDescent="0.25">
      <c r="A106" s="152">
        <v>79</v>
      </c>
      <c r="B106" s="153" t="s">
        <v>1197</v>
      </c>
      <c r="C106" s="134" t="s">
        <v>1198</v>
      </c>
      <c r="D106" s="154" t="s">
        <v>930</v>
      </c>
      <c r="E106" s="155">
        <v>1.6000000000000001E-3</v>
      </c>
      <c r="F106" s="136" t="s">
        <v>1199</v>
      </c>
      <c r="G106" s="136">
        <v>39.83</v>
      </c>
      <c r="H106" s="156">
        <v>112499.5</v>
      </c>
      <c r="I106" s="156">
        <v>180</v>
      </c>
      <c r="J106" s="136" t="s">
        <v>1200</v>
      </c>
      <c r="K106" s="136">
        <v>183.75</v>
      </c>
      <c r="L106" s="157"/>
      <c r="M106" s="156">
        <f>IF(ISNUMBER(K106/G106),IF(NOT(K106/G106=0),K106/G106, " "), " ")</f>
        <v>4.6133567662565911</v>
      </c>
      <c r="N106" s="154" t="s">
        <v>1201</v>
      </c>
    </row>
    <row r="107" spans="1:14" ht="22.8" x14ac:dyDescent="0.25">
      <c r="A107" s="152">
        <v>80</v>
      </c>
      <c r="B107" s="153" t="s">
        <v>1202</v>
      </c>
      <c r="C107" s="134" t="s">
        <v>1203</v>
      </c>
      <c r="D107" s="154" t="s">
        <v>1007</v>
      </c>
      <c r="E107" s="155">
        <v>0.14000000000000001</v>
      </c>
      <c r="F107" s="136" t="s">
        <v>1204</v>
      </c>
      <c r="G107" s="136">
        <v>3.72</v>
      </c>
      <c r="H107" s="156">
        <v>184.77</v>
      </c>
      <c r="I107" s="156">
        <v>25.87</v>
      </c>
      <c r="J107" s="136" t="s">
        <v>1205</v>
      </c>
      <c r="K107" s="136">
        <v>26.4</v>
      </c>
      <c r="L107" s="157"/>
      <c r="M107" s="156">
        <f>IF(ISNUMBER(K107/G107),IF(NOT(K107/G107=0),K107/G107, " "), " ")</f>
        <v>7.0967741935483861</v>
      </c>
      <c r="N107" s="154" t="s">
        <v>1206</v>
      </c>
    </row>
    <row r="108" spans="1:14" ht="22.8" x14ac:dyDescent="0.25">
      <c r="A108" s="152">
        <v>81</v>
      </c>
      <c r="B108" s="153" t="s">
        <v>1207</v>
      </c>
      <c r="C108" s="134" t="s">
        <v>1208</v>
      </c>
      <c r="D108" s="154" t="s">
        <v>1119</v>
      </c>
      <c r="E108" s="155">
        <v>2</v>
      </c>
      <c r="F108" s="136" t="s">
        <v>1209</v>
      </c>
      <c r="G108" s="136">
        <v>30.2</v>
      </c>
      <c r="H108" s="156"/>
      <c r="I108" s="156"/>
      <c r="J108" s="136" t="s">
        <v>1210</v>
      </c>
      <c r="K108" s="136">
        <v>77.14</v>
      </c>
      <c r="L108" s="157"/>
      <c r="M108" s="156">
        <f>IF(ISNUMBER(K108/G108),IF(NOT(K108/G108=0),K108/G108, " "), " ")</f>
        <v>2.5543046357615893</v>
      </c>
      <c r="N108" s="154"/>
    </row>
    <row r="109" spans="1:14" ht="22.8" x14ac:dyDescent="0.25">
      <c r="A109" s="152">
        <v>82</v>
      </c>
      <c r="B109" s="153" t="s">
        <v>1211</v>
      </c>
      <c r="C109" s="134" t="s">
        <v>1212</v>
      </c>
      <c r="D109" s="154" t="s">
        <v>1007</v>
      </c>
      <c r="E109" s="155">
        <v>6.7</v>
      </c>
      <c r="F109" s="136" t="s">
        <v>1213</v>
      </c>
      <c r="G109" s="136">
        <v>176.21</v>
      </c>
      <c r="H109" s="156"/>
      <c r="I109" s="156"/>
      <c r="J109" s="136" t="s">
        <v>1214</v>
      </c>
      <c r="K109" s="136">
        <v>808.16</v>
      </c>
      <c r="L109" s="157"/>
      <c r="M109" s="156">
        <f>IF(ISNUMBER(K109/G109),IF(NOT(K109/G109=0),K109/G109, " "), " ")</f>
        <v>4.586345837353158</v>
      </c>
      <c r="N109" s="154"/>
    </row>
    <row r="110" spans="1:14" ht="22.8" x14ac:dyDescent="0.25">
      <c r="A110" s="152">
        <v>83</v>
      </c>
      <c r="B110" s="153" t="s">
        <v>1215</v>
      </c>
      <c r="C110" s="134" t="s">
        <v>1216</v>
      </c>
      <c r="D110" s="154" t="s">
        <v>1119</v>
      </c>
      <c r="E110" s="155">
        <v>2</v>
      </c>
      <c r="F110" s="136" t="s">
        <v>1217</v>
      </c>
      <c r="G110" s="136">
        <v>36.18</v>
      </c>
      <c r="H110" s="156"/>
      <c r="I110" s="156"/>
      <c r="J110" s="136" t="s">
        <v>1218</v>
      </c>
      <c r="K110" s="136">
        <v>100.22</v>
      </c>
      <c r="L110" s="157"/>
      <c r="M110" s="156">
        <f>IF(ISNUMBER(K110/G110),IF(NOT(K110/G110=0),K110/G110, " "), " ")</f>
        <v>2.7700386954118299</v>
      </c>
      <c r="N110" s="154"/>
    </row>
    <row r="111" spans="1:14" ht="57" x14ac:dyDescent="0.25">
      <c r="A111" s="152">
        <v>84</v>
      </c>
      <c r="B111" s="153" t="s">
        <v>1219</v>
      </c>
      <c r="C111" s="134" t="s">
        <v>1220</v>
      </c>
      <c r="D111" s="154" t="s">
        <v>1072</v>
      </c>
      <c r="E111" s="155">
        <v>0.5</v>
      </c>
      <c r="F111" s="136" t="s">
        <v>1221</v>
      </c>
      <c r="G111" s="136">
        <v>4.72</v>
      </c>
      <c r="H111" s="156"/>
      <c r="I111" s="156"/>
      <c r="J111" s="136" t="s">
        <v>1222</v>
      </c>
      <c r="K111" s="136">
        <v>15.71</v>
      </c>
      <c r="L111" s="157"/>
      <c r="M111" s="156">
        <f>IF(ISNUMBER(K111/G111),IF(NOT(K111/G111=0),K111/G111, " "), " ")</f>
        <v>3.3283898305084749</v>
      </c>
      <c r="N111" s="154"/>
    </row>
    <row r="112" spans="1:14" ht="57" x14ac:dyDescent="0.25">
      <c r="A112" s="152">
        <v>85</v>
      </c>
      <c r="B112" s="153" t="s">
        <v>1223</v>
      </c>
      <c r="C112" s="134" t="s">
        <v>1224</v>
      </c>
      <c r="D112" s="154" t="s">
        <v>1072</v>
      </c>
      <c r="E112" s="155">
        <v>3.21</v>
      </c>
      <c r="F112" s="136" t="s">
        <v>1225</v>
      </c>
      <c r="G112" s="136">
        <v>91.16</v>
      </c>
      <c r="H112" s="156"/>
      <c r="I112" s="156"/>
      <c r="J112" s="136" t="s">
        <v>1226</v>
      </c>
      <c r="K112" s="136">
        <v>302.48</v>
      </c>
      <c r="L112" s="157"/>
      <c r="M112" s="156">
        <f>IF(ISNUMBER(K112/G112),IF(NOT(K112/G112=0),K112/G112, " "), " ")</f>
        <v>3.3181219833260207</v>
      </c>
      <c r="N112" s="154"/>
    </row>
    <row r="113" spans="1:14" ht="45.6" x14ac:dyDescent="0.25">
      <c r="A113" s="152">
        <v>86</v>
      </c>
      <c r="B113" s="153" t="s">
        <v>1227</v>
      </c>
      <c r="C113" s="134" t="s">
        <v>1228</v>
      </c>
      <c r="D113" s="154" t="s">
        <v>1229</v>
      </c>
      <c r="E113" s="155">
        <v>0.2</v>
      </c>
      <c r="F113" s="136" t="s">
        <v>1230</v>
      </c>
      <c r="G113" s="136">
        <v>100.2</v>
      </c>
      <c r="H113" s="156"/>
      <c r="I113" s="156"/>
      <c r="J113" s="136" t="s">
        <v>1231</v>
      </c>
      <c r="K113" s="136">
        <v>425.4</v>
      </c>
      <c r="L113" s="157"/>
      <c r="M113" s="156">
        <f>IF(ISNUMBER(K113/G113),IF(NOT(K113/G113=0),K113/G113, " "), " ")</f>
        <v>4.2455089820359282</v>
      </c>
      <c r="N113" s="154"/>
    </row>
    <row r="114" spans="1:14" ht="45.6" x14ac:dyDescent="0.25">
      <c r="A114" s="152">
        <v>87</v>
      </c>
      <c r="B114" s="153" t="s">
        <v>1232</v>
      </c>
      <c r="C114" s="134" t="s">
        <v>1233</v>
      </c>
      <c r="D114" s="154" t="s">
        <v>1229</v>
      </c>
      <c r="E114" s="155">
        <v>0.1</v>
      </c>
      <c r="F114" s="136" t="s">
        <v>1234</v>
      </c>
      <c r="G114" s="136">
        <v>4.42</v>
      </c>
      <c r="H114" s="156"/>
      <c r="I114" s="156"/>
      <c r="J114" s="136" t="s">
        <v>1235</v>
      </c>
      <c r="K114" s="136">
        <v>10.38</v>
      </c>
      <c r="L114" s="157"/>
      <c r="M114" s="156">
        <f>IF(ISNUMBER(K114/G114),IF(NOT(K114/G114=0),K114/G114, " "), " ")</f>
        <v>2.3484162895927603</v>
      </c>
      <c r="N114" s="154"/>
    </row>
    <row r="115" spans="1:14" ht="45.6" x14ac:dyDescent="0.25">
      <c r="A115" s="152">
        <v>88</v>
      </c>
      <c r="B115" s="153" t="s">
        <v>1236</v>
      </c>
      <c r="C115" s="134" t="s">
        <v>1237</v>
      </c>
      <c r="D115" s="154" t="s">
        <v>1229</v>
      </c>
      <c r="E115" s="155">
        <v>1.1000000000000001</v>
      </c>
      <c r="F115" s="136" t="s">
        <v>1238</v>
      </c>
      <c r="G115" s="136">
        <v>55.33</v>
      </c>
      <c r="H115" s="156"/>
      <c r="I115" s="156"/>
      <c r="J115" s="136" t="s">
        <v>1239</v>
      </c>
      <c r="K115" s="136">
        <v>147.58000000000001</v>
      </c>
      <c r="L115" s="157"/>
      <c r="M115" s="156">
        <f>IF(ISNUMBER(K115/G115),IF(NOT(K115/G115=0),K115/G115, " "), " ")</f>
        <v>2.6672691125971446</v>
      </c>
      <c r="N115" s="154"/>
    </row>
    <row r="116" spans="1:14" ht="45.6" x14ac:dyDescent="0.25">
      <c r="A116" s="152">
        <v>89</v>
      </c>
      <c r="B116" s="153" t="s">
        <v>1240</v>
      </c>
      <c r="C116" s="134" t="s">
        <v>1241</v>
      </c>
      <c r="D116" s="154" t="s">
        <v>1229</v>
      </c>
      <c r="E116" s="155">
        <v>0.2</v>
      </c>
      <c r="F116" s="136" t="s">
        <v>1242</v>
      </c>
      <c r="G116" s="136">
        <v>11.2</v>
      </c>
      <c r="H116" s="156"/>
      <c r="I116" s="156"/>
      <c r="J116" s="136" t="s">
        <v>1243</v>
      </c>
      <c r="K116" s="136">
        <v>38.94</v>
      </c>
      <c r="L116" s="157"/>
      <c r="M116" s="156">
        <f>IF(ISNUMBER(K116/G116),IF(NOT(K116/G116=0),K116/G116, " "), " ")</f>
        <v>3.4767857142857141</v>
      </c>
      <c r="N116" s="154"/>
    </row>
    <row r="117" spans="1:14" ht="22.8" x14ac:dyDescent="0.25">
      <c r="A117" s="152">
        <v>90</v>
      </c>
      <c r="B117" s="153" t="s">
        <v>1244</v>
      </c>
      <c r="C117" s="134" t="s">
        <v>1245</v>
      </c>
      <c r="D117" s="154" t="s">
        <v>1119</v>
      </c>
      <c r="E117" s="155">
        <v>1</v>
      </c>
      <c r="F117" s="136" t="s">
        <v>1246</v>
      </c>
      <c r="G117" s="136">
        <v>33.200000000000003</v>
      </c>
      <c r="H117" s="156"/>
      <c r="I117" s="156"/>
      <c r="J117" s="136" t="s">
        <v>1247</v>
      </c>
      <c r="K117" s="136">
        <v>157.38</v>
      </c>
      <c r="L117" s="157"/>
      <c r="M117" s="156">
        <f>IF(ISNUMBER(K117/G117),IF(NOT(K117/G117=0),K117/G117, " "), " ")</f>
        <v>4.7403614457831322</v>
      </c>
      <c r="N117" s="154"/>
    </row>
    <row r="118" spans="1:14" ht="22.8" x14ac:dyDescent="0.25">
      <c r="A118" s="152">
        <v>91</v>
      </c>
      <c r="B118" s="153" t="s">
        <v>1248</v>
      </c>
      <c r="C118" s="134" t="s">
        <v>1249</v>
      </c>
      <c r="D118" s="154" t="s">
        <v>1119</v>
      </c>
      <c r="E118" s="155">
        <v>1</v>
      </c>
      <c r="F118" s="136" t="s">
        <v>1250</v>
      </c>
      <c r="G118" s="136">
        <v>62.7</v>
      </c>
      <c r="H118" s="156"/>
      <c r="I118" s="156"/>
      <c r="J118" s="136" t="s">
        <v>1251</v>
      </c>
      <c r="K118" s="136">
        <v>287.49</v>
      </c>
      <c r="L118" s="157"/>
      <c r="M118" s="156">
        <f>IF(ISNUMBER(K118/G118),IF(NOT(K118/G118=0),K118/G118, " "), " ")</f>
        <v>4.5851674641148321</v>
      </c>
      <c r="N118" s="154"/>
    </row>
    <row r="119" spans="1:14" ht="22.8" x14ac:dyDescent="0.25">
      <c r="A119" s="152">
        <v>92</v>
      </c>
      <c r="B119" s="153" t="s">
        <v>1252</v>
      </c>
      <c r="C119" s="134" t="s">
        <v>1253</v>
      </c>
      <c r="D119" s="154" t="s">
        <v>1119</v>
      </c>
      <c r="E119" s="155">
        <v>1</v>
      </c>
      <c r="F119" s="136" t="s">
        <v>1254</v>
      </c>
      <c r="G119" s="136">
        <v>21.44</v>
      </c>
      <c r="H119" s="156"/>
      <c r="I119" s="156"/>
      <c r="J119" s="136" t="s">
        <v>1255</v>
      </c>
      <c r="K119" s="136">
        <v>60.48</v>
      </c>
      <c r="L119" s="157"/>
      <c r="M119" s="156">
        <f>IF(ISNUMBER(K119/G119),IF(NOT(K119/G119=0),K119/G119, " "), " ")</f>
        <v>2.8208955223880592</v>
      </c>
      <c r="N119" s="154"/>
    </row>
    <row r="120" spans="1:14" ht="22.8" x14ac:dyDescent="0.25">
      <c r="A120" s="152">
        <v>93</v>
      </c>
      <c r="B120" s="153" t="s">
        <v>1256</v>
      </c>
      <c r="C120" s="134" t="s">
        <v>1164</v>
      </c>
      <c r="D120" s="154" t="s">
        <v>1119</v>
      </c>
      <c r="E120" s="155">
        <v>14</v>
      </c>
      <c r="F120" s="136" t="s">
        <v>1165</v>
      </c>
      <c r="G120" s="136">
        <v>260.39999999999998</v>
      </c>
      <c r="H120" s="156"/>
      <c r="I120" s="156"/>
      <c r="J120" s="136" t="s">
        <v>1166</v>
      </c>
      <c r="K120" s="136">
        <v>482.72</v>
      </c>
      <c r="L120" s="157"/>
      <c r="M120" s="156">
        <f>IF(ISNUMBER(K120/G120),IF(NOT(K120/G120=0),K120/G120, " "), " ")</f>
        <v>1.8537634408602153</v>
      </c>
      <c r="N120" s="154"/>
    </row>
    <row r="121" spans="1:14" ht="34.200000000000003" x14ac:dyDescent="0.25">
      <c r="A121" s="152">
        <v>94</v>
      </c>
      <c r="B121" s="153" t="s">
        <v>1257</v>
      </c>
      <c r="C121" s="134" t="s">
        <v>1258</v>
      </c>
      <c r="D121" s="154" t="s">
        <v>1119</v>
      </c>
      <c r="E121" s="155">
        <v>1</v>
      </c>
      <c r="F121" s="136" t="s">
        <v>1259</v>
      </c>
      <c r="G121" s="136">
        <v>24.9</v>
      </c>
      <c r="H121" s="156"/>
      <c r="I121" s="156"/>
      <c r="J121" s="136" t="s">
        <v>1260</v>
      </c>
      <c r="K121" s="136">
        <v>116.75</v>
      </c>
      <c r="L121" s="157"/>
      <c r="M121" s="156">
        <f>IF(ISNUMBER(K121/G121),IF(NOT(K121/G121=0),K121/G121, " "), " ")</f>
        <v>4.6887550200803219</v>
      </c>
      <c r="N121" s="154"/>
    </row>
    <row r="122" spans="1:14" ht="22.8" x14ac:dyDescent="0.25">
      <c r="A122" s="152">
        <v>95</v>
      </c>
      <c r="B122" s="153" t="s">
        <v>1261</v>
      </c>
      <c r="C122" s="134" t="s">
        <v>1262</v>
      </c>
      <c r="D122" s="154" t="s">
        <v>1119</v>
      </c>
      <c r="E122" s="155">
        <v>2</v>
      </c>
      <c r="F122" s="136" t="s">
        <v>1263</v>
      </c>
      <c r="G122" s="136">
        <v>58.6</v>
      </c>
      <c r="H122" s="156"/>
      <c r="I122" s="156"/>
      <c r="J122" s="136" t="s">
        <v>1264</v>
      </c>
      <c r="K122" s="136">
        <v>149.62</v>
      </c>
      <c r="L122" s="157"/>
      <c r="M122" s="156">
        <f>IF(ISNUMBER(K122/G122),IF(NOT(K122/G122=0),K122/G122, " "), " ")</f>
        <v>2.5532423208191126</v>
      </c>
      <c r="N122" s="154"/>
    </row>
    <row r="123" spans="1:14" ht="22.8" x14ac:dyDescent="0.25">
      <c r="A123" s="152">
        <v>96</v>
      </c>
      <c r="B123" s="153" t="s">
        <v>1265</v>
      </c>
      <c r="C123" s="134" t="s">
        <v>1266</v>
      </c>
      <c r="D123" s="154" t="s">
        <v>1119</v>
      </c>
      <c r="E123" s="155">
        <v>2</v>
      </c>
      <c r="F123" s="136" t="s">
        <v>1267</v>
      </c>
      <c r="G123" s="136">
        <v>87</v>
      </c>
      <c r="H123" s="156"/>
      <c r="I123" s="156"/>
      <c r="J123" s="136" t="s">
        <v>1268</v>
      </c>
      <c r="K123" s="136">
        <v>232.64</v>
      </c>
      <c r="L123" s="157"/>
      <c r="M123" s="156">
        <f>IF(ISNUMBER(K123/G123),IF(NOT(K123/G123=0),K123/G123, " "), " ")</f>
        <v>2.6740229885057469</v>
      </c>
      <c r="N123" s="154"/>
    </row>
    <row r="124" spans="1:14" ht="22.8" x14ac:dyDescent="0.25">
      <c r="A124" s="152">
        <v>97</v>
      </c>
      <c r="B124" s="153" t="s">
        <v>1269</v>
      </c>
      <c r="C124" s="134" t="s">
        <v>1270</v>
      </c>
      <c r="D124" s="154" t="s">
        <v>1119</v>
      </c>
      <c r="E124" s="155">
        <v>2</v>
      </c>
      <c r="F124" s="136" t="s">
        <v>1271</v>
      </c>
      <c r="G124" s="136">
        <v>184.94</v>
      </c>
      <c r="H124" s="156"/>
      <c r="I124" s="156"/>
      <c r="J124" s="136" t="s">
        <v>1272</v>
      </c>
      <c r="K124" s="136">
        <v>610.58000000000004</v>
      </c>
      <c r="L124" s="157"/>
      <c r="M124" s="156">
        <f>IF(ISNUMBER(K124/G124),IF(NOT(K124/G124=0),K124/G124, " "), " ")</f>
        <v>3.3015031902238565</v>
      </c>
      <c r="N124" s="154"/>
    </row>
    <row r="125" spans="1:14" ht="22.8" x14ac:dyDescent="0.25">
      <c r="A125" s="152">
        <v>98</v>
      </c>
      <c r="B125" s="153" t="s">
        <v>1273</v>
      </c>
      <c r="C125" s="134" t="s">
        <v>1274</v>
      </c>
      <c r="D125" s="154" t="s">
        <v>1119</v>
      </c>
      <c r="E125" s="155">
        <v>2</v>
      </c>
      <c r="F125" s="136" t="s">
        <v>1275</v>
      </c>
      <c r="G125" s="136">
        <v>4.82</v>
      </c>
      <c r="H125" s="156"/>
      <c r="I125" s="156"/>
      <c r="J125" s="136" t="s">
        <v>1276</v>
      </c>
      <c r="K125" s="136">
        <v>35.14</v>
      </c>
      <c r="L125" s="157"/>
      <c r="M125" s="156">
        <f>IF(ISNUMBER(K125/G125),IF(NOT(K125/G125=0),K125/G125, " "), " ")</f>
        <v>7.2904564315352696</v>
      </c>
      <c r="N125" s="154"/>
    </row>
    <row r="126" spans="1:14" ht="22.8" x14ac:dyDescent="0.25">
      <c r="A126" s="152">
        <v>99</v>
      </c>
      <c r="B126" s="153" t="s">
        <v>1277</v>
      </c>
      <c r="C126" s="134" t="s">
        <v>1278</v>
      </c>
      <c r="D126" s="154" t="s">
        <v>1229</v>
      </c>
      <c r="E126" s="155">
        <v>0.2</v>
      </c>
      <c r="F126" s="136" t="s">
        <v>1279</v>
      </c>
      <c r="G126" s="136">
        <v>15.54</v>
      </c>
      <c r="H126" s="156"/>
      <c r="I126" s="156"/>
      <c r="J126" s="136" t="s">
        <v>1280</v>
      </c>
      <c r="K126" s="136">
        <v>72.650000000000006</v>
      </c>
      <c r="L126" s="157"/>
      <c r="M126" s="156">
        <f>IF(ISNUMBER(K126/G126),IF(NOT(K126/G126=0),K126/G126, " "), " ")</f>
        <v>4.6750321750321753</v>
      </c>
      <c r="N126" s="154"/>
    </row>
    <row r="127" spans="1:14" ht="22.8" x14ac:dyDescent="0.25">
      <c r="A127" s="152">
        <v>100</v>
      </c>
      <c r="B127" s="153" t="s">
        <v>1281</v>
      </c>
      <c r="C127" s="134" t="s">
        <v>1282</v>
      </c>
      <c r="D127" s="154" t="s">
        <v>1119</v>
      </c>
      <c r="E127" s="155">
        <v>1</v>
      </c>
      <c r="F127" s="136" t="s">
        <v>1283</v>
      </c>
      <c r="G127" s="136">
        <v>700</v>
      </c>
      <c r="H127" s="156"/>
      <c r="I127" s="156"/>
      <c r="J127" s="136" t="s">
        <v>1284</v>
      </c>
      <c r="K127" s="136">
        <v>896.57</v>
      </c>
      <c r="L127" s="157"/>
      <c r="M127" s="156">
        <f>IF(ISNUMBER(K127/G127),IF(NOT(K127/G127=0),K127/G127, " "), " ")</f>
        <v>1.2808142857142857</v>
      </c>
      <c r="N127" s="154"/>
    </row>
    <row r="128" spans="1:14" ht="22.8" x14ac:dyDescent="0.25">
      <c r="A128" s="152">
        <v>101</v>
      </c>
      <c r="B128" s="153" t="s">
        <v>1285</v>
      </c>
      <c r="C128" s="134" t="s">
        <v>1286</v>
      </c>
      <c r="D128" s="154" t="s">
        <v>1119</v>
      </c>
      <c r="E128" s="155">
        <v>37</v>
      </c>
      <c r="F128" s="136" t="s">
        <v>1287</v>
      </c>
      <c r="G128" s="136">
        <v>90.65</v>
      </c>
      <c r="H128" s="156"/>
      <c r="I128" s="156"/>
      <c r="J128" s="136" t="s">
        <v>1288</v>
      </c>
      <c r="K128" s="136">
        <v>227.18</v>
      </c>
      <c r="L128" s="157"/>
      <c r="M128" s="156">
        <f>IF(ISNUMBER(K128/G128),IF(NOT(K128/G128=0),K128/G128, " "), " ")</f>
        <v>2.5061224489795917</v>
      </c>
      <c r="N128" s="154"/>
    </row>
    <row r="129" spans="1:14" ht="22.8" x14ac:dyDescent="0.25">
      <c r="A129" s="152">
        <v>102</v>
      </c>
      <c r="B129" s="153" t="s">
        <v>1289</v>
      </c>
      <c r="C129" s="134" t="s">
        <v>1290</v>
      </c>
      <c r="D129" s="154" t="s">
        <v>1072</v>
      </c>
      <c r="E129" s="155">
        <v>19</v>
      </c>
      <c r="F129" s="136" t="s">
        <v>1291</v>
      </c>
      <c r="G129" s="136">
        <v>263.72000000000003</v>
      </c>
      <c r="H129" s="156"/>
      <c r="I129" s="156"/>
      <c r="J129" s="136" t="s">
        <v>1292</v>
      </c>
      <c r="K129" s="136">
        <v>608.38</v>
      </c>
      <c r="L129" s="157"/>
      <c r="M129" s="156">
        <f>IF(ISNUMBER(K129/G129),IF(NOT(K129/G129=0),K129/G129, " "), " ")</f>
        <v>2.3069164265129682</v>
      </c>
      <c r="N129" s="154"/>
    </row>
    <row r="130" spans="1:14" ht="22.8" x14ac:dyDescent="0.25">
      <c r="A130" s="152">
        <v>103</v>
      </c>
      <c r="B130" s="153" t="s">
        <v>1293</v>
      </c>
      <c r="C130" s="134" t="s">
        <v>1294</v>
      </c>
      <c r="D130" s="154" t="s">
        <v>1072</v>
      </c>
      <c r="E130" s="155">
        <v>55.9</v>
      </c>
      <c r="F130" s="136" t="s">
        <v>1295</v>
      </c>
      <c r="G130" s="136">
        <v>945.83</v>
      </c>
      <c r="H130" s="156"/>
      <c r="I130" s="156"/>
      <c r="J130" s="136" t="s">
        <v>1296</v>
      </c>
      <c r="K130" s="136">
        <v>2659.72</v>
      </c>
      <c r="L130" s="157"/>
      <c r="M130" s="156">
        <f>IF(ISNUMBER(K130/G130),IF(NOT(K130/G130=0),K130/G130, " "), " ")</f>
        <v>2.8120486768235304</v>
      </c>
      <c r="N130" s="154"/>
    </row>
    <row r="131" spans="1:14" ht="22.8" x14ac:dyDescent="0.25">
      <c r="A131" s="152">
        <v>104</v>
      </c>
      <c r="B131" s="153" t="s">
        <v>1297</v>
      </c>
      <c r="C131" s="134" t="s">
        <v>1298</v>
      </c>
      <c r="D131" s="154" t="s">
        <v>1119</v>
      </c>
      <c r="E131" s="155">
        <v>5</v>
      </c>
      <c r="F131" s="136" t="s">
        <v>1299</v>
      </c>
      <c r="G131" s="136">
        <v>4.75</v>
      </c>
      <c r="H131" s="156"/>
      <c r="I131" s="156"/>
      <c r="J131" s="136" t="s">
        <v>1300</v>
      </c>
      <c r="K131" s="136">
        <v>21.15</v>
      </c>
      <c r="L131" s="157"/>
      <c r="M131" s="156">
        <f>IF(ISNUMBER(K131/G131),IF(NOT(K131/G131=0),K131/G131, " "), " ")</f>
        <v>4.4526315789473685</v>
      </c>
      <c r="N131" s="154"/>
    </row>
    <row r="132" spans="1:14" ht="34.200000000000003" x14ac:dyDescent="0.25">
      <c r="A132" s="152">
        <v>105</v>
      </c>
      <c r="B132" s="153" t="s">
        <v>1301</v>
      </c>
      <c r="C132" s="134" t="s">
        <v>1302</v>
      </c>
      <c r="D132" s="154" t="s">
        <v>1119</v>
      </c>
      <c r="E132" s="155">
        <v>48</v>
      </c>
      <c r="F132" s="136" t="s">
        <v>1303</v>
      </c>
      <c r="G132" s="136">
        <v>598.08000000000004</v>
      </c>
      <c r="H132" s="156"/>
      <c r="I132" s="156"/>
      <c r="J132" s="136" t="s">
        <v>1304</v>
      </c>
      <c r="K132" s="136">
        <v>1402.56</v>
      </c>
      <c r="L132" s="157"/>
      <c r="M132" s="156">
        <f>IF(ISNUMBER(K132/G132),IF(NOT(K132/G132=0),K132/G132, " "), " ")</f>
        <v>2.3451043338683784</v>
      </c>
      <c r="N132" s="154"/>
    </row>
    <row r="133" spans="1:14" ht="19.350000000000001" customHeight="1" x14ac:dyDescent="0.25">
      <c r="A133" s="150" t="s">
        <v>1305</v>
      </c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</row>
    <row r="134" spans="1:14" ht="19.350000000000001" customHeight="1" x14ac:dyDescent="0.25">
      <c r="A134" s="128" t="s">
        <v>921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</row>
    <row r="135" spans="1:14" ht="22.8" x14ac:dyDescent="0.25">
      <c r="A135" s="152">
        <v>106</v>
      </c>
      <c r="B135" s="153" t="s">
        <v>1306</v>
      </c>
      <c r="C135" s="134" t="s">
        <v>1307</v>
      </c>
      <c r="D135" s="154" t="s">
        <v>1119</v>
      </c>
      <c r="E135" s="155">
        <v>23</v>
      </c>
      <c r="F135" s="136" t="s">
        <v>888</v>
      </c>
      <c r="G135" s="136"/>
      <c r="H135" s="156"/>
      <c r="I135" s="156"/>
      <c r="J135" s="136" t="s">
        <v>888</v>
      </c>
      <c r="K135" s="136"/>
      <c r="L135" s="157"/>
      <c r="M135" s="156" t="str">
        <f>IF(ISNUMBER(K135/G135),IF(NOT(K135/G135=0),K135/G135, " "), " ")</f>
        <v xml:space="preserve"> </v>
      </c>
      <c r="N135" s="154"/>
    </row>
    <row r="136" spans="1:14" ht="22.8" x14ac:dyDescent="0.25">
      <c r="A136" s="152">
        <v>107</v>
      </c>
      <c r="B136" s="153" t="s">
        <v>1308</v>
      </c>
      <c r="C136" s="134" t="s">
        <v>1309</v>
      </c>
      <c r="D136" s="154" t="s">
        <v>1310</v>
      </c>
      <c r="E136" s="155">
        <v>2.59</v>
      </c>
      <c r="F136" s="136" t="s">
        <v>888</v>
      </c>
      <c r="G136" s="136"/>
      <c r="H136" s="156"/>
      <c r="I136" s="156"/>
      <c r="J136" s="136" t="s">
        <v>888</v>
      </c>
      <c r="K136" s="136"/>
      <c r="L136" s="157"/>
      <c r="M136" s="156" t="str">
        <f>IF(ISNUMBER(K136/G136),IF(NOT(K136/G136=0),K136/G136, " "), " ")</f>
        <v xml:space="preserve"> </v>
      </c>
      <c r="N136" s="154"/>
    </row>
    <row r="137" spans="1:14" ht="22.8" x14ac:dyDescent="0.25">
      <c r="A137" s="152">
        <v>108</v>
      </c>
      <c r="B137" s="153" t="s">
        <v>1311</v>
      </c>
      <c r="C137" s="134" t="s">
        <v>1312</v>
      </c>
      <c r="D137" s="154" t="s">
        <v>930</v>
      </c>
      <c r="E137" s="155">
        <v>0.35010000000000002</v>
      </c>
      <c r="F137" s="136" t="s">
        <v>888</v>
      </c>
      <c r="G137" s="136"/>
      <c r="H137" s="156"/>
      <c r="I137" s="156"/>
      <c r="J137" s="136" t="s">
        <v>888</v>
      </c>
      <c r="K137" s="136"/>
      <c r="L137" s="157"/>
      <c r="M137" s="156" t="str">
        <f>IF(ISNUMBER(K137/G137),IF(NOT(K137/G137=0),K137/G137, " "), " ")</f>
        <v xml:space="preserve"> </v>
      </c>
      <c r="N137" s="154"/>
    </row>
    <row r="138" spans="1:14" ht="22.8" x14ac:dyDescent="0.25">
      <c r="A138" s="158">
        <v>109</v>
      </c>
      <c r="B138" s="159" t="s">
        <v>1313</v>
      </c>
      <c r="C138" s="140" t="s">
        <v>1314</v>
      </c>
      <c r="D138" s="160" t="s">
        <v>930</v>
      </c>
      <c r="E138" s="161">
        <v>0.18029999999999999</v>
      </c>
      <c r="F138" s="142" t="s">
        <v>888</v>
      </c>
      <c r="G138" s="142"/>
      <c r="H138" s="162"/>
      <c r="I138" s="162"/>
      <c r="J138" s="142" t="s">
        <v>888</v>
      </c>
      <c r="K138" s="142"/>
      <c r="L138" s="163"/>
      <c r="M138" s="162" t="str">
        <f>IF(ISNUMBER(K138/G138),IF(NOT(K138/G138=0),K138/G138, " "), " ")</f>
        <v xml:space="preserve"> </v>
      </c>
      <c r="N138" s="160"/>
    </row>
    <row r="139" spans="1:14" x14ac:dyDescent="0.25">
      <c r="A139" s="144" t="s">
        <v>804</v>
      </c>
      <c r="B139" s="145"/>
      <c r="C139" s="145"/>
      <c r="D139" s="145"/>
      <c r="E139" s="145"/>
      <c r="F139" s="145"/>
      <c r="G139" s="164">
        <v>15754</v>
      </c>
      <c r="H139" s="165"/>
      <c r="I139" s="165"/>
      <c r="J139" s="165"/>
      <c r="K139" s="164">
        <v>95203</v>
      </c>
      <c r="L139" s="166"/>
      <c r="M139" s="164">
        <f ca="1">IF(ISNUMBER(INDIRECT("K" &amp; ROW())/INDIRECT("G" &amp; ROW())),INDIRECT("K" &amp; ROW())/INDIRECT("G" &amp; ROW()), " ")</f>
        <v>6.0431001650374512</v>
      </c>
      <c r="N139" s="146" t="s">
        <v>1315</v>
      </c>
    </row>
    <row r="140" spans="1:14" x14ac:dyDescent="0.25">
      <c r="A140" s="144" t="s">
        <v>809</v>
      </c>
      <c r="B140" s="145"/>
      <c r="C140" s="145"/>
      <c r="D140" s="145"/>
      <c r="E140" s="145"/>
      <c r="F140" s="145"/>
      <c r="G140" s="164"/>
      <c r="H140" s="165"/>
      <c r="I140" s="165"/>
      <c r="J140" s="165"/>
      <c r="K140" s="164"/>
      <c r="L140" s="166"/>
      <c r="M140" s="164" t="str">
        <f ca="1">IF(ISNUMBER(INDIRECT("K" &amp; ROW())/INDIRECT("G" &amp; ROW())),INDIRECT("K" &amp; ROW())/INDIRECT("G" &amp; ROW()), " ")</f>
        <v xml:space="preserve"> </v>
      </c>
      <c r="N140" s="146" t="s">
        <v>1315</v>
      </c>
    </row>
    <row r="141" spans="1:14" x14ac:dyDescent="0.25">
      <c r="A141" s="144" t="s">
        <v>810</v>
      </c>
      <c r="B141" s="145"/>
      <c r="C141" s="145"/>
      <c r="D141" s="145"/>
      <c r="E141" s="145"/>
      <c r="F141" s="145"/>
      <c r="G141" s="164">
        <v>4614</v>
      </c>
      <c r="H141" s="165"/>
      <c r="I141" s="165"/>
      <c r="J141" s="165"/>
      <c r="K141" s="164">
        <v>50884</v>
      </c>
      <c r="L141" s="166"/>
      <c r="M141" s="164">
        <f ca="1">IF(ISNUMBER(INDIRECT("K" &amp; ROW())/INDIRECT("G" &amp; ROW())),INDIRECT("K" &amp; ROW())/INDIRECT("G" &amp; ROW()), " ")</f>
        <v>11.028175119202427</v>
      </c>
      <c r="N141" s="146" t="s">
        <v>1315</v>
      </c>
    </row>
    <row r="142" spans="1:14" x14ac:dyDescent="0.25">
      <c r="A142" s="144" t="s">
        <v>811</v>
      </c>
      <c r="B142" s="145"/>
      <c r="C142" s="145"/>
      <c r="D142" s="145"/>
      <c r="E142" s="145"/>
      <c r="F142" s="145"/>
      <c r="G142" s="164">
        <v>10976</v>
      </c>
      <c r="H142" s="165"/>
      <c r="I142" s="165"/>
      <c r="J142" s="165"/>
      <c r="K142" s="164">
        <v>43464</v>
      </c>
      <c r="L142" s="166"/>
      <c r="M142" s="164">
        <f ca="1">IF(ISNUMBER(INDIRECT("K" &amp; ROW())/INDIRECT("G" &amp; ROW())),INDIRECT("K" &amp; ROW())/INDIRECT("G" &amp; ROW()), " ")</f>
        <v>3.9599125364431487</v>
      </c>
      <c r="N142" s="146" t="s">
        <v>1315</v>
      </c>
    </row>
    <row r="143" spans="1:14" x14ac:dyDescent="0.25">
      <c r="A143" s="144" t="s">
        <v>812</v>
      </c>
      <c r="B143" s="145"/>
      <c r="C143" s="145"/>
      <c r="D143" s="145"/>
      <c r="E143" s="145"/>
      <c r="F143" s="145"/>
      <c r="G143" s="164">
        <v>179</v>
      </c>
      <c r="H143" s="165"/>
      <c r="I143" s="165"/>
      <c r="J143" s="165"/>
      <c r="K143" s="164">
        <v>1037</v>
      </c>
      <c r="L143" s="166"/>
      <c r="M143" s="164">
        <f ca="1">IF(ISNUMBER(INDIRECT("K" &amp; ROW())/INDIRECT("G" &amp; ROW())),INDIRECT("K" &amp; ROW())/INDIRECT("G" &amp; ROW()), " ")</f>
        <v>5.7932960893854748</v>
      </c>
      <c r="N143" s="146" t="s">
        <v>1315</v>
      </c>
    </row>
    <row r="144" spans="1:14" x14ac:dyDescent="0.25">
      <c r="A144" s="147" t="s">
        <v>813</v>
      </c>
      <c r="B144" s="148"/>
      <c r="C144" s="148"/>
      <c r="D144" s="148"/>
      <c r="E144" s="148"/>
      <c r="F144" s="148"/>
      <c r="G144" s="167">
        <v>4570</v>
      </c>
      <c r="H144" s="168"/>
      <c r="I144" s="168"/>
      <c r="J144" s="168"/>
      <c r="K144" s="167">
        <v>42836</v>
      </c>
      <c r="L144" s="169"/>
      <c r="M144" s="167">
        <f ca="1">IF(ISNUMBER(INDIRECT("K" &amp; ROW())/INDIRECT("G" &amp; ROW())),INDIRECT("K" &amp; ROW())/INDIRECT("G" &amp; ROW()), " ")</f>
        <v>9.3733041575492333</v>
      </c>
      <c r="N144" s="149" t="s">
        <v>1315</v>
      </c>
    </row>
    <row r="145" spans="1:14" x14ac:dyDescent="0.25">
      <c r="A145" s="147" t="s">
        <v>814</v>
      </c>
      <c r="B145" s="148"/>
      <c r="C145" s="148"/>
      <c r="D145" s="148"/>
      <c r="E145" s="148"/>
      <c r="F145" s="148"/>
      <c r="G145" s="167">
        <v>2760</v>
      </c>
      <c r="H145" s="168"/>
      <c r="I145" s="168"/>
      <c r="J145" s="168"/>
      <c r="K145" s="167">
        <v>24323</v>
      </c>
      <c r="L145" s="169"/>
      <c r="M145" s="167">
        <f ca="1">IF(ISNUMBER(INDIRECT("K" &amp; ROW())/INDIRECT("G" &amp; ROW())),INDIRECT("K" &amp; ROW())/INDIRECT("G" &amp; ROW()), " ")</f>
        <v>8.8126811594202898</v>
      </c>
      <c r="N145" s="149" t="s">
        <v>1315</v>
      </c>
    </row>
    <row r="146" spans="1:14" x14ac:dyDescent="0.25">
      <c r="A146" s="147" t="s">
        <v>815</v>
      </c>
      <c r="B146" s="148"/>
      <c r="C146" s="148"/>
      <c r="D146" s="148"/>
      <c r="E146" s="148"/>
      <c r="F146" s="148"/>
      <c r="G146" s="167"/>
      <c r="H146" s="168"/>
      <c r="I146" s="168"/>
      <c r="J146" s="168"/>
      <c r="K146" s="167"/>
      <c r="L146" s="169"/>
      <c r="M146" s="167" t="str">
        <f ca="1">IF(ISNUMBER(INDIRECT("K" &amp; ROW())/INDIRECT("G" &amp; ROW())),INDIRECT("K" &amp; ROW())/INDIRECT("G" &amp; ROW()), " ")</f>
        <v xml:space="preserve"> </v>
      </c>
      <c r="N146" s="149" t="s">
        <v>1315</v>
      </c>
    </row>
    <row r="147" spans="1:14" ht="30" customHeight="1" x14ac:dyDescent="0.25">
      <c r="A147" s="144" t="s">
        <v>816</v>
      </c>
      <c r="B147" s="145"/>
      <c r="C147" s="145"/>
      <c r="D147" s="145"/>
      <c r="E147" s="145"/>
      <c r="F147" s="145"/>
      <c r="G147" s="164">
        <v>148</v>
      </c>
      <c r="H147" s="165"/>
      <c r="I147" s="165"/>
      <c r="J147" s="165"/>
      <c r="K147" s="164">
        <v>1073</v>
      </c>
      <c r="L147" s="166"/>
      <c r="M147" s="164">
        <f ca="1">IF(ISNUMBER(INDIRECT("K" &amp; ROW())/INDIRECT("G" &amp; ROW())),INDIRECT("K" &amp; ROW())/INDIRECT("G" &amp; ROW()), " ")</f>
        <v>7.25</v>
      </c>
      <c r="N147" s="146" t="s">
        <v>1315</v>
      </c>
    </row>
    <row r="148" spans="1:14" ht="30" customHeight="1" x14ac:dyDescent="0.25">
      <c r="A148" s="144" t="s">
        <v>817</v>
      </c>
      <c r="B148" s="145"/>
      <c r="C148" s="145"/>
      <c r="D148" s="145"/>
      <c r="E148" s="145"/>
      <c r="F148" s="145"/>
      <c r="G148" s="164">
        <v>19327</v>
      </c>
      <c r="H148" s="165"/>
      <c r="I148" s="165"/>
      <c r="J148" s="165"/>
      <c r="K148" s="164">
        <v>135736</v>
      </c>
      <c r="L148" s="166"/>
      <c r="M148" s="164">
        <f ca="1">IF(ISNUMBER(INDIRECT("K" &amp; ROW())/INDIRECT("G" &amp; ROW())),INDIRECT("K" &amp; ROW())/INDIRECT("G" &amp; ROW()), " ")</f>
        <v>7.0231282661561547</v>
      </c>
      <c r="N148" s="146" t="s">
        <v>1315</v>
      </c>
    </row>
    <row r="149" spans="1:14" x14ac:dyDescent="0.25">
      <c r="A149" s="144" t="s">
        <v>818</v>
      </c>
      <c r="B149" s="145"/>
      <c r="C149" s="145"/>
      <c r="D149" s="145"/>
      <c r="E149" s="145"/>
      <c r="F149" s="145"/>
      <c r="G149" s="164">
        <v>442</v>
      </c>
      <c r="H149" s="165"/>
      <c r="I149" s="165"/>
      <c r="J149" s="165"/>
      <c r="K149" s="164">
        <v>1988</v>
      </c>
      <c r="L149" s="166"/>
      <c r="M149" s="164">
        <f ca="1">IF(ISNUMBER(INDIRECT("K" &amp; ROW())/INDIRECT("G" &amp; ROW())),INDIRECT("K" &amp; ROW())/INDIRECT("G" &amp; ROW()), " ")</f>
        <v>4.497737556561086</v>
      </c>
      <c r="N149" s="146" t="s">
        <v>1315</v>
      </c>
    </row>
    <row r="150" spans="1:14" ht="30" customHeight="1" x14ac:dyDescent="0.25">
      <c r="A150" s="144" t="s">
        <v>819</v>
      </c>
      <c r="B150" s="145"/>
      <c r="C150" s="145"/>
      <c r="D150" s="145"/>
      <c r="E150" s="145"/>
      <c r="F150" s="145"/>
      <c r="G150" s="164">
        <v>731</v>
      </c>
      <c r="H150" s="165"/>
      <c r="I150" s="165"/>
      <c r="J150" s="165"/>
      <c r="K150" s="164">
        <v>7300</v>
      </c>
      <c r="L150" s="166"/>
      <c r="M150" s="164">
        <f ca="1">IF(ISNUMBER(INDIRECT("K" &amp; ROW())/INDIRECT("G" &amp; ROW())),INDIRECT("K" &amp; ROW())/INDIRECT("G" &amp; ROW()), " ")</f>
        <v>9.9863201094391236</v>
      </c>
      <c r="N150" s="146" t="s">
        <v>1315</v>
      </c>
    </row>
    <row r="151" spans="1:14" x14ac:dyDescent="0.25">
      <c r="A151" s="144" t="s">
        <v>820</v>
      </c>
      <c r="B151" s="145"/>
      <c r="C151" s="145"/>
      <c r="D151" s="145"/>
      <c r="E151" s="145"/>
      <c r="F151" s="145"/>
      <c r="G151" s="164">
        <v>26</v>
      </c>
      <c r="H151" s="165"/>
      <c r="I151" s="165"/>
      <c r="J151" s="165"/>
      <c r="K151" s="164">
        <v>99</v>
      </c>
      <c r="L151" s="166"/>
      <c r="M151" s="164">
        <f ca="1">IF(ISNUMBER(INDIRECT("K" &amp; ROW())/INDIRECT("G" &amp; ROW())),INDIRECT("K" &amp; ROW())/INDIRECT("G" &amp; ROW()), " ")</f>
        <v>3.8076923076923075</v>
      </c>
      <c r="N151" s="146" t="s">
        <v>1315</v>
      </c>
    </row>
    <row r="152" spans="1:14" x14ac:dyDescent="0.25">
      <c r="A152" s="144" t="s">
        <v>821</v>
      </c>
      <c r="B152" s="145"/>
      <c r="C152" s="145"/>
      <c r="D152" s="145"/>
      <c r="E152" s="145"/>
      <c r="F152" s="145"/>
      <c r="G152" s="164">
        <v>458</v>
      </c>
      <c r="H152" s="165"/>
      <c r="I152" s="165"/>
      <c r="J152" s="165"/>
      <c r="K152" s="164">
        <v>3474</v>
      </c>
      <c r="L152" s="166"/>
      <c r="M152" s="164">
        <f ca="1">IF(ISNUMBER(INDIRECT("K" &amp; ROW())/INDIRECT("G" &amp; ROW())),INDIRECT("K" &amp; ROW())/INDIRECT("G" &amp; ROW()), " ")</f>
        <v>7.5851528384279474</v>
      </c>
      <c r="N152" s="146" t="s">
        <v>1315</v>
      </c>
    </row>
    <row r="153" spans="1:14" x14ac:dyDescent="0.25">
      <c r="A153" s="144" t="s">
        <v>822</v>
      </c>
      <c r="B153" s="145"/>
      <c r="C153" s="145"/>
      <c r="D153" s="145"/>
      <c r="E153" s="145"/>
      <c r="F153" s="145"/>
      <c r="G153" s="164">
        <v>123</v>
      </c>
      <c r="H153" s="165"/>
      <c r="I153" s="165"/>
      <c r="J153" s="165"/>
      <c r="K153" s="164">
        <v>1161</v>
      </c>
      <c r="L153" s="166"/>
      <c r="M153" s="164">
        <f ca="1">IF(ISNUMBER(INDIRECT("K" &amp; ROW())/INDIRECT("G" &amp; ROW())),INDIRECT("K" &amp; ROW())/INDIRECT("G" &amp; ROW()), " ")</f>
        <v>9.4390243902439028</v>
      </c>
      <c r="N153" s="146" t="s">
        <v>1315</v>
      </c>
    </row>
    <row r="154" spans="1:14" x14ac:dyDescent="0.25">
      <c r="A154" s="144" t="s">
        <v>823</v>
      </c>
      <c r="B154" s="145"/>
      <c r="C154" s="145"/>
      <c r="D154" s="145"/>
      <c r="E154" s="145"/>
      <c r="F154" s="145"/>
      <c r="G154" s="164">
        <v>300</v>
      </c>
      <c r="H154" s="165"/>
      <c r="I154" s="165"/>
      <c r="J154" s="165"/>
      <c r="K154" s="164">
        <v>2876</v>
      </c>
      <c r="L154" s="166"/>
      <c r="M154" s="164">
        <f ca="1">IF(ISNUMBER(INDIRECT("K" &amp; ROW())/INDIRECT("G" &amp; ROW())),INDIRECT("K" &amp; ROW())/INDIRECT("G" &amp; ROW()), " ")</f>
        <v>9.586666666666666</v>
      </c>
      <c r="N154" s="146" t="s">
        <v>1315</v>
      </c>
    </row>
    <row r="155" spans="1:14" x14ac:dyDescent="0.25">
      <c r="A155" s="144" t="s">
        <v>824</v>
      </c>
      <c r="B155" s="145"/>
      <c r="C155" s="145"/>
      <c r="D155" s="145"/>
      <c r="E155" s="145"/>
      <c r="F155" s="145"/>
      <c r="G155" s="164">
        <v>1529</v>
      </c>
      <c r="H155" s="165"/>
      <c r="I155" s="165"/>
      <c r="J155" s="165"/>
      <c r="K155" s="164">
        <v>8655</v>
      </c>
      <c r="L155" s="166"/>
      <c r="M155" s="164">
        <f ca="1">IF(ISNUMBER(INDIRECT("K" &amp; ROW())/INDIRECT("G" &amp; ROW())),INDIRECT("K" &amp; ROW())/INDIRECT("G" &amp; ROW()), " ")</f>
        <v>5.6605624591236099</v>
      </c>
      <c r="N155" s="146" t="s">
        <v>1315</v>
      </c>
    </row>
    <row r="156" spans="1:14" x14ac:dyDescent="0.25">
      <c r="A156" s="144" t="s">
        <v>825</v>
      </c>
      <c r="B156" s="145"/>
      <c r="C156" s="145"/>
      <c r="D156" s="145"/>
      <c r="E156" s="145"/>
      <c r="F156" s="145"/>
      <c r="G156" s="164">
        <v>23084</v>
      </c>
      <c r="H156" s="165"/>
      <c r="I156" s="165"/>
      <c r="J156" s="165"/>
      <c r="K156" s="164">
        <v>162362</v>
      </c>
      <c r="L156" s="166"/>
      <c r="M156" s="164">
        <f ca="1">IF(ISNUMBER(INDIRECT("K" &amp; ROW())/INDIRECT("G" &amp; ROW())),INDIRECT("K" &amp; ROW())/INDIRECT("G" &amp; ROW()), " ")</f>
        <v>7.033529717553284</v>
      </c>
      <c r="N156" s="146" t="s">
        <v>1315</v>
      </c>
    </row>
    <row r="157" spans="1:14" ht="30" customHeight="1" x14ac:dyDescent="0.25">
      <c r="A157" s="144" t="s">
        <v>826</v>
      </c>
      <c r="B157" s="145"/>
      <c r="C157" s="145"/>
      <c r="D157" s="145"/>
      <c r="E157" s="145"/>
      <c r="F157" s="145"/>
      <c r="G157" s="164">
        <v>2220.5500000000002</v>
      </c>
      <c r="H157" s="165"/>
      <c r="I157" s="165"/>
      <c r="J157" s="165"/>
      <c r="K157" s="164">
        <v>9954.18</v>
      </c>
      <c r="L157" s="166"/>
      <c r="M157" s="164">
        <f ca="1">IF(ISNUMBER(INDIRECT("K" &amp; ROW())/INDIRECT("G" &amp; ROW())),INDIRECT("K" &amp; ROW())/INDIRECT("G" &amp; ROW()), " ")</f>
        <v>4.4827542725901237</v>
      </c>
      <c r="N157" s="146" t="s">
        <v>1315</v>
      </c>
    </row>
    <row r="158" spans="1:14" x14ac:dyDescent="0.25">
      <c r="A158" s="147" t="s">
        <v>827</v>
      </c>
      <c r="B158" s="148"/>
      <c r="C158" s="148"/>
      <c r="D158" s="148"/>
      <c r="E158" s="148"/>
      <c r="F158" s="148"/>
      <c r="G158" s="167">
        <v>25304.55</v>
      </c>
      <c r="H158" s="168"/>
      <c r="I158" s="168"/>
      <c r="J158" s="168"/>
      <c r="K158" s="167">
        <v>172316.18</v>
      </c>
      <c r="L158" s="169"/>
      <c r="M158" s="167">
        <f ca="1">IF(ISNUMBER(INDIRECT("K" &amp; ROW())/INDIRECT("G" &amp; ROW())),INDIRECT("K" &amp; ROW())/INDIRECT("G" &amp; ROW()), " ")</f>
        <v>6.8096915376878862</v>
      </c>
      <c r="N158" s="149" t="s">
        <v>1315</v>
      </c>
    </row>
    <row r="159" spans="1:14" x14ac:dyDescent="0.25">
      <c r="A159" s="48"/>
      <c r="G159" s="67"/>
      <c r="H159" s="68"/>
      <c r="I159" s="68"/>
      <c r="J159" s="68"/>
      <c r="K159" s="67"/>
      <c r="L159" s="69"/>
      <c r="M159" s="67"/>
      <c r="N159" s="48"/>
    </row>
    <row r="160" spans="1:14" x14ac:dyDescent="0.25">
      <c r="A160" s="28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70"/>
      <c r="M160" s="29"/>
      <c r="N160" s="29"/>
    </row>
    <row r="161" spans="1:14" x14ac:dyDescent="0.25">
      <c r="A161" s="75" t="s">
        <v>70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70"/>
      <c r="M161" s="29"/>
      <c r="N161" s="29"/>
    </row>
    <row r="162" spans="1:14" x14ac:dyDescent="0.25">
      <c r="A162" s="3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70"/>
      <c r="M162" s="29"/>
      <c r="N162" s="29"/>
    </row>
    <row r="163" spans="1:14" x14ac:dyDescent="0.25">
      <c r="A163" s="75" t="s">
        <v>71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70"/>
      <c r="M163" s="29"/>
      <c r="N163" s="29"/>
    </row>
  </sheetData>
  <mergeCells count="53">
    <mergeCell ref="A157:F157"/>
    <mergeCell ref="A158:F158"/>
    <mergeCell ref="A151:F151"/>
    <mergeCell ref="A152:F152"/>
    <mergeCell ref="A153:F153"/>
    <mergeCell ref="A154:F154"/>
    <mergeCell ref="A155:F155"/>
    <mergeCell ref="A156:F156"/>
    <mergeCell ref="A145:F145"/>
    <mergeCell ref="A146:F146"/>
    <mergeCell ref="A147:F147"/>
    <mergeCell ref="A148:F148"/>
    <mergeCell ref="A149:F149"/>
    <mergeCell ref="A150:F150"/>
    <mergeCell ref="A139:F139"/>
    <mergeCell ref="A140:F140"/>
    <mergeCell ref="A141:F141"/>
    <mergeCell ref="A142:F142"/>
    <mergeCell ref="A143:F143"/>
    <mergeCell ref="A144:F144"/>
    <mergeCell ref="A24:N24"/>
    <mergeCell ref="A25:N25"/>
    <mergeCell ref="A41:N41"/>
    <mergeCell ref="A51:N51"/>
    <mergeCell ref="A133:N133"/>
    <mergeCell ref="A134:N13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2015-03-24T03:50:00Z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