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1" sheetId="21" r:id="rId1"/>
    <sheet name="2А" sheetId="22" r:id="rId2"/>
    <sheet name="4" sheetId="23" r:id="rId3"/>
    <sheet name="6" sheetId="24" r:id="rId4"/>
    <sheet name="8А" sheetId="25" r:id="rId5"/>
  </sheets>
  <calcPr calcId="125725" refMode="R1C1"/>
</workbook>
</file>

<file path=xl/calcChain.xml><?xml version="1.0" encoding="utf-8"?>
<calcChain xmlns="http://schemas.openxmlformats.org/spreadsheetml/2006/main">
  <c r="E43" i="21"/>
  <c r="E45" s="1"/>
  <c r="E43" i="22"/>
  <c r="E45" s="1"/>
  <c r="E43" i="23"/>
  <c r="E45" s="1"/>
  <c r="E43" i="24"/>
  <c r="E45" s="1"/>
  <c r="E45" i="25"/>
  <c r="E43"/>
  <c r="E38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E38" i="24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2" s="1"/>
  <c r="F10"/>
  <c r="G9"/>
  <c r="F9"/>
  <c r="E38" i="23"/>
  <c r="E37"/>
  <c r="D33"/>
  <c r="E32"/>
  <c r="E31"/>
  <c r="E33" s="1"/>
  <c r="E27"/>
  <c r="E23"/>
  <c r="F22"/>
  <c r="F21"/>
  <c r="G21" s="1"/>
  <c r="E18"/>
  <c r="F17"/>
  <c r="F16"/>
  <c r="G16" s="1"/>
  <c r="F15"/>
  <c r="F18" s="1"/>
  <c r="E12"/>
  <c r="F11"/>
  <c r="F12" s="1"/>
  <c r="F10"/>
  <c r="G9"/>
  <c r="F9"/>
  <c r="E38" i="22"/>
  <c r="E37"/>
  <c r="E39" s="1"/>
  <c r="D33"/>
  <c r="E32"/>
  <c r="E31"/>
  <c r="E27"/>
  <c r="E23"/>
  <c r="F22"/>
  <c r="F21"/>
  <c r="E18"/>
  <c r="F17"/>
  <c r="G16"/>
  <c r="F16"/>
  <c r="G15"/>
  <c r="F15"/>
  <c r="F18" s="1"/>
  <c r="E12"/>
  <c r="F11"/>
  <c r="F10"/>
  <c r="F9"/>
  <c r="G9" s="1"/>
  <c r="E38" i="21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F12" i="25" l="1"/>
  <c r="E33"/>
  <c r="E33" i="24"/>
  <c r="G15" i="23"/>
  <c r="E39"/>
  <c r="F12" i="22"/>
  <c r="F23"/>
  <c r="E33"/>
  <c r="F12" i="21"/>
  <c r="E33"/>
  <c r="F23" i="25"/>
  <c r="F23" i="24"/>
  <c r="F23" i="23"/>
  <c r="G21" i="22"/>
  <c r="F23" i="21"/>
</calcChain>
</file>

<file path=xl/sharedStrings.xml><?xml version="1.0" encoding="utf-8"?>
<sst xmlns="http://schemas.openxmlformats.org/spreadsheetml/2006/main" count="380" uniqueCount="43">
  <si>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</si>
  <si>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</si>
  <si>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</si>
  <si>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</si>
  <si>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Приложение №1</t>
  </si>
  <si>
    <t xml:space="preserve">Калькуляция </t>
  </si>
  <si>
    <t>площадь</t>
  </si>
  <si>
    <t>Выполнение работ по содержанию придомовой терриитории</t>
  </si>
  <si>
    <t>наименование работ</t>
  </si>
  <si>
    <t>единица измерения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</si>
  <si>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</si>
  <si>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</si>
  <si>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</si>
  <si>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</si>
  <si>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</si>
  <si>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</si>
  <si>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</si>
  <si>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</si>
  <si>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</si>
  <si>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</si>
  <si>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стоимость 1 часа</t>
  </si>
  <si>
    <t>стоимость, руб.</t>
  </si>
  <si>
    <t>трактор</t>
  </si>
  <si>
    <t>дворник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</si>
  <si>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</si>
  <si>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</si>
  <si>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</si>
  <si>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</si>
  <si>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</si>
  <si>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</si>
  <si>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</si>
  <si>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</si>
  <si>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</si>
  <si>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</si>
  <si>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по адресу ул.Школьная    д.№ 1</t>
  </si>
  <si>
    <t>по адресу ул.Школьная    д.№ 2А</t>
  </si>
  <si>
    <t>по адресу ул.Школьная    д.№ 4</t>
  </si>
  <si>
    <t>по адресу ул.Школьная    д.№ 6</t>
  </si>
  <si>
    <t>по адресу ул.Школьная    д.№ 8 А</t>
  </si>
  <si>
    <t>Расходы по запуску и остановке отопления</t>
  </si>
  <si>
    <t>Запуск и остановка отопления в МКД</t>
  </si>
  <si>
    <t>исп.экономист</t>
  </si>
  <si>
    <t>тел 4-92-97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</si>
</sst>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1" fillId="0" borderId="4" xfId="0" applyFon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13" workbookViewId="0">
      <selection activeCell="E5" sqref="E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34</v>
      </c>
    </row>
    <row r="5" spans="2:7">
      <c r="C5" t="s">
        <v>6</v>
      </c>
      <c r="E5" s="4">
        <v>1952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18895.36</v>
      </c>
      <c r="G9" s="11">
        <f>F9/D9</f>
        <v>39.165426469064151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6051.2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2420.48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27367.040000000001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1958.796</v>
      </c>
      <c r="G15" s="13">
        <f>F15/D15</f>
        <v>4.7838519025057398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13107.68</v>
      </c>
      <c r="G16" s="13">
        <f>F16/D16</f>
        <v>151.55139322465027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5241.12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20307.596000000001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13107.68</v>
      </c>
      <c r="G21" s="13">
        <f>F21/D21</f>
        <v>151.55139322465027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6552.8640000000005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19660.544000000002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52967.520000000004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26777.536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10710.624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37488.160000000003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7064.2880000000005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1825.1200000000001</v>
      </c>
    </row>
    <row r="39" spans="2:5" ht="30" customHeight="1">
      <c r="B39" s="4" t="s">
        <v>19</v>
      </c>
      <c r="C39" s="4"/>
      <c r="D39" s="4"/>
      <c r="E39" s="22">
        <f>SUM(E37:E38)</f>
        <v>8889.4080000000013</v>
      </c>
    </row>
    <row r="41" spans="2:5">
      <c r="B41" s="21" t="s">
        <v>39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40</v>
      </c>
      <c r="C43" s="4"/>
      <c r="D43" s="4">
        <v>2.19</v>
      </c>
      <c r="E43" s="22">
        <f>D43*E5</f>
        <v>4274.88</v>
      </c>
    </row>
    <row r="45" spans="2:5">
      <c r="B45" s="3" t="s">
        <v>33</v>
      </c>
      <c r="E45" s="23">
        <f>SUM(F12+F18+F23+E27+E33+E39+E43)</f>
        <v>170955.14799999999</v>
      </c>
    </row>
    <row r="47" spans="2:5">
      <c r="B47" s="20" t="s">
        <v>41</v>
      </c>
    </row>
    <row r="48" spans="2:5">
      <c r="B48" s="20" t="s">
        <v>42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3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35</v>
      </c>
    </row>
    <row r="5" spans="2:7">
      <c r="C5" t="s">
        <v>6</v>
      </c>
      <c r="E5" s="4">
        <v>5271.9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51031.991999999998</v>
      </c>
      <c r="G9" s="11">
        <f>F9/D9</f>
        <v>105.77674784951809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16342.89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6537.1559999999999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73912.038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5278.6959999999999</v>
      </c>
      <c r="G15" s="13">
        <f>F15/D15</f>
        <v>12.891847799540859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35400.808499999999</v>
      </c>
      <c r="G16" s="13">
        <f>F16/D16</f>
        <v>409.3052202566771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14155.0515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54834.555999999997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35400.808499999999</v>
      </c>
      <c r="G21" s="13">
        <f>F21/D21</f>
        <v>409.3052202566771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17697.7683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53098.576799999995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143053.00649999999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72319.924199999994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28926.915299999997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101246.83949999999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19079.006099999999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4929.2264999999998</v>
      </c>
    </row>
    <row r="39" spans="2:5" ht="30" customHeight="1">
      <c r="B39" s="4" t="s">
        <v>19</v>
      </c>
      <c r="C39" s="4"/>
      <c r="D39" s="4"/>
      <c r="E39" s="22">
        <f>SUM(E37:E38)</f>
        <v>24008.232599999999</v>
      </c>
    </row>
    <row r="41" spans="2:5">
      <c r="B41" s="21" t="s">
        <v>39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40</v>
      </c>
      <c r="C43" s="4"/>
      <c r="D43" s="4">
        <v>2.19</v>
      </c>
      <c r="E43" s="22">
        <f>D43*E5</f>
        <v>11545.460999999999</v>
      </c>
    </row>
    <row r="45" spans="2:5">
      <c r="B45" s="3" t="s">
        <v>33</v>
      </c>
      <c r="E45" s="23">
        <f>SUM(F12+F18+F23+E27+E33+E39+E43)</f>
        <v>461698.71039999998</v>
      </c>
    </row>
    <row r="47" spans="2:5">
      <c r="B47" s="20" t="s">
        <v>41</v>
      </c>
    </row>
    <row r="48" spans="2:5">
      <c r="B48" s="20" t="s">
        <v>42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F25" sqref="F25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36</v>
      </c>
    </row>
    <row r="5" spans="2:7">
      <c r="C5" t="s">
        <v>6</v>
      </c>
      <c r="E5" s="4">
        <v>4816.6000000000004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46624.688000000002</v>
      </c>
      <c r="G9" s="11">
        <f>F9/D9</f>
        <v>96.641492382630332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14931.460000000001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5972.5840000000007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67528.732000000004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4823.3960000000006</v>
      </c>
      <c r="G15" s="13">
        <f>F15/D15</f>
        <v>11.779895472085187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32343.469000000001</v>
      </c>
      <c r="G16" s="13">
        <f>F16/D16</f>
        <v>373.9561683431611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12932.571000000002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50099.436000000009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32343.469000000001</v>
      </c>
      <c r="G21" s="13">
        <f>F21/D21</f>
        <v>373.9561683431611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16169.326200000001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48512.7952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130698.44100000002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66074.118800000011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26428.684200000003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92502.803000000014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17431.275400000002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4503.5210000000006</v>
      </c>
    </row>
    <row r="39" spans="2:5" ht="32.25" customHeight="1">
      <c r="B39" s="4" t="s">
        <v>19</v>
      </c>
      <c r="C39" s="4"/>
      <c r="D39" s="4"/>
      <c r="E39" s="22">
        <f>SUM(E37:E38)</f>
        <v>21934.796400000003</v>
      </c>
    </row>
    <row r="41" spans="2:5">
      <c r="B41" s="21" t="s">
        <v>39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40</v>
      </c>
      <c r="C43" s="4"/>
      <c r="D43" s="4">
        <v>2.19</v>
      </c>
      <c r="E43" s="22">
        <f>D43*E5</f>
        <v>10548.354000000001</v>
      </c>
    </row>
    <row r="45" spans="2:5">
      <c r="B45" s="3" t="s">
        <v>33</v>
      </c>
      <c r="E45" s="23">
        <f>SUM(F12+F18+F23+E27+E33+E39+E43)</f>
        <v>421825.35759999999</v>
      </c>
    </row>
    <row r="47" spans="2:5">
      <c r="B47" s="20" t="s">
        <v>41</v>
      </c>
    </row>
    <row r="48" spans="2:5">
      <c r="B48" s="20" t="s">
        <v>42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workbookViewId="0">
      <selection activeCell="H12" sqref="H12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37</v>
      </c>
    </row>
    <row r="5" spans="2:7">
      <c r="C5" t="s">
        <v>6</v>
      </c>
      <c r="E5" s="4">
        <v>3166.3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30649.784</v>
      </c>
      <c r="G9" s="11">
        <f>F9/D9</f>
        <v>63.529451756658723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9815.5300000000007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3926.212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44391.525999999998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3173.096</v>
      </c>
      <c r="G15" s="13">
        <f>F15/D15</f>
        <v>7.7494651492209252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21261.7045</v>
      </c>
      <c r="G16" s="13">
        <f>F16/D16</f>
        <v>245.82847149959534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8501.5155000000013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32936.316000000006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21261.7045</v>
      </c>
      <c r="G21" s="13">
        <f>F21/D21</f>
        <v>245.82847149959534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10629.269100000001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31890.973600000001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85917.550500000012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43435.303400000004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17373.488100000002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60808.791500000007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11458.8397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2960.4905000000003</v>
      </c>
    </row>
    <row r="39" spans="2:5" ht="30.75" customHeight="1">
      <c r="B39" s="4" t="s">
        <v>19</v>
      </c>
      <c r="C39" s="4"/>
      <c r="D39" s="4"/>
      <c r="E39" s="22">
        <f>SUM(E37:E38)</f>
        <v>14419.3302</v>
      </c>
    </row>
    <row r="41" spans="2:5">
      <c r="B41" s="21" t="s">
        <v>39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40</v>
      </c>
      <c r="C43" s="4"/>
      <c r="D43" s="4">
        <v>2.19</v>
      </c>
      <c r="E43" s="22">
        <f>D43*E5</f>
        <v>6934.1970000000001</v>
      </c>
    </row>
    <row r="45" spans="2:5">
      <c r="B45" s="3" t="s">
        <v>33</v>
      </c>
      <c r="E45" s="23">
        <f>SUM(F12+F18+F23+E27+E33+E39+E43)</f>
        <v>277298.68480000005</v>
      </c>
    </row>
    <row r="47" spans="2:5">
      <c r="B47" s="20" t="s">
        <v>41</v>
      </c>
    </row>
    <row r="48" spans="2:5">
      <c r="B48" s="20" t="s">
        <v>42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abSelected="1" topLeftCell="A3" workbookViewId="0">
      <selection activeCell="F26" sqref="F26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4</v>
      </c>
    </row>
    <row r="2" spans="2:7">
      <c r="F2" s="1" t="s">
        <v>3</v>
      </c>
    </row>
    <row r="3" spans="2:7" ht="18.75">
      <c r="B3" s="2" t="s">
        <v>5</v>
      </c>
      <c r="C3" s="2"/>
      <c r="D3" s="2"/>
      <c r="E3" s="2"/>
      <c r="F3" s="2"/>
    </row>
    <row r="4" spans="2:7">
      <c r="B4" s="3" t="s">
        <v>38</v>
      </c>
    </row>
    <row r="5" spans="2:7">
      <c r="C5" t="s">
        <v>6</v>
      </c>
      <c r="E5" s="4">
        <v>3222.2</v>
      </c>
    </row>
    <row r="6" spans="2:7">
      <c r="B6" s="3" t="s">
        <v>7</v>
      </c>
      <c r="E6" s="5"/>
    </row>
    <row r="7" spans="2:7">
      <c r="B7" t="s">
        <v>0</v>
      </c>
    </row>
    <row r="8" spans="2:7" ht="39.75" customHeight="1">
      <c r="B8" s="6" t="s">
        <v>8</v>
      </c>
      <c r="C8" s="7" t="s">
        <v>9</v>
      </c>
      <c r="D8" s="7" t="s">
        <v>10</v>
      </c>
      <c r="E8" s="8" t="s">
        <v>11</v>
      </c>
      <c r="F8" s="7" t="s">
        <v>12</v>
      </c>
      <c r="G8" s="9" t="s">
        <v>13</v>
      </c>
    </row>
    <row r="9" spans="2:7">
      <c r="B9" s="4" t="s">
        <v>14</v>
      </c>
      <c r="C9" s="10" t="s">
        <v>15</v>
      </c>
      <c r="D9" s="10">
        <v>482.45</v>
      </c>
      <c r="E9" s="10">
        <v>9.68</v>
      </c>
      <c r="F9" s="11">
        <f>PRODUCT(E9,E5)</f>
        <v>31190.895999999997</v>
      </c>
      <c r="G9" s="11">
        <f>F9/D9</f>
        <v>64.65104363146439</v>
      </c>
    </row>
    <row r="10" spans="2:7">
      <c r="B10" s="4" t="s">
        <v>16</v>
      </c>
      <c r="C10" s="10" t="s">
        <v>17</v>
      </c>
      <c r="D10" s="10">
        <v>86.49</v>
      </c>
      <c r="E10" s="10">
        <v>3.1</v>
      </c>
      <c r="F10" s="11">
        <f>PRODUCT(E10,E5)</f>
        <v>9988.82</v>
      </c>
      <c r="G10" s="11"/>
    </row>
    <row r="11" spans="2:7">
      <c r="B11" s="4" t="s">
        <v>18</v>
      </c>
      <c r="C11" s="12">
        <v>0.4</v>
      </c>
      <c r="D11" s="12"/>
      <c r="E11" s="10">
        <v>1.24</v>
      </c>
      <c r="F11" s="11">
        <f>PRODUCT(E11,E5)</f>
        <v>3995.5279999999998</v>
      </c>
      <c r="G11" s="10"/>
    </row>
    <row r="12" spans="2:7">
      <c r="B12" s="4" t="s">
        <v>19</v>
      </c>
      <c r="C12" s="10"/>
      <c r="D12" s="10"/>
      <c r="E12" s="10">
        <f>SUM(E9:E11)</f>
        <v>14.02</v>
      </c>
      <c r="F12" s="11">
        <f>SUM(F9:F11)</f>
        <v>45175.243999999999</v>
      </c>
      <c r="G12" s="10"/>
    </row>
    <row r="13" spans="2:7">
      <c r="B13" t="s">
        <v>1</v>
      </c>
      <c r="F13" s="23"/>
    </row>
    <row r="14" spans="2:7" ht="36.75" customHeight="1">
      <c r="B14" s="6" t="s">
        <v>8</v>
      </c>
      <c r="C14" s="7" t="s">
        <v>9</v>
      </c>
      <c r="D14" s="7" t="s">
        <v>20</v>
      </c>
      <c r="E14" s="8" t="s">
        <v>11</v>
      </c>
      <c r="F14" s="24" t="s">
        <v>21</v>
      </c>
      <c r="G14" s="9" t="s">
        <v>13</v>
      </c>
    </row>
    <row r="15" spans="2:7">
      <c r="B15" s="4" t="s">
        <v>22</v>
      </c>
      <c r="C15" s="10" t="s">
        <v>15</v>
      </c>
      <c r="D15" s="10">
        <v>409.46</v>
      </c>
      <c r="E15" s="10">
        <v>6.7960000000000003</v>
      </c>
      <c r="F15" s="11">
        <f>SUM(E15,E5)</f>
        <v>3228.9959999999996</v>
      </c>
      <c r="G15" s="13">
        <f>F15/D15</f>
        <v>7.8859864211400375</v>
      </c>
    </row>
    <row r="16" spans="2:7">
      <c r="B16" s="4" t="s">
        <v>23</v>
      </c>
      <c r="C16" s="10" t="s">
        <v>17</v>
      </c>
      <c r="D16" s="10">
        <v>86.49</v>
      </c>
      <c r="E16" s="10">
        <v>6.7149999999999999</v>
      </c>
      <c r="F16" s="11">
        <f>PRODUCT(E16,E5)</f>
        <v>21637.072999999997</v>
      </c>
      <c r="G16" s="13">
        <f>F16/D16</f>
        <v>250.16849346745286</v>
      </c>
    </row>
    <row r="17" spans="2:7">
      <c r="B17" s="4" t="s">
        <v>18</v>
      </c>
      <c r="C17" s="12">
        <v>0.4</v>
      </c>
      <c r="D17" s="12"/>
      <c r="E17" s="10">
        <v>2.6850000000000001</v>
      </c>
      <c r="F17" s="11">
        <f>E17*E5</f>
        <v>8651.607</v>
      </c>
      <c r="G17" s="10"/>
    </row>
    <row r="18" spans="2:7">
      <c r="B18" s="4" t="s">
        <v>19</v>
      </c>
      <c r="C18" s="10"/>
      <c r="D18" s="10"/>
      <c r="E18" s="10">
        <f>SUM(E15:E17)</f>
        <v>16.195999999999998</v>
      </c>
      <c r="F18" s="11">
        <f>SUM(F15:F17)</f>
        <v>33517.675999999992</v>
      </c>
      <c r="G18" s="10"/>
    </row>
    <row r="19" spans="2:7">
      <c r="B19" t="s">
        <v>2</v>
      </c>
      <c r="F19" s="23"/>
    </row>
    <row r="20" spans="2:7" ht="38.25">
      <c r="B20" s="6" t="s">
        <v>8</v>
      </c>
      <c r="C20" s="7" t="s">
        <v>9</v>
      </c>
      <c r="D20" s="7" t="s">
        <v>20</v>
      </c>
      <c r="E20" s="8" t="s">
        <v>11</v>
      </c>
      <c r="F20" s="24" t="s">
        <v>21</v>
      </c>
      <c r="G20" s="9" t="s">
        <v>13</v>
      </c>
    </row>
    <row r="21" spans="2:7">
      <c r="B21" s="4" t="s">
        <v>23</v>
      </c>
      <c r="C21" s="10" t="s">
        <v>17</v>
      </c>
      <c r="D21" s="10">
        <v>86.49</v>
      </c>
      <c r="E21" s="14">
        <v>6.7149999999999999</v>
      </c>
      <c r="F21" s="11">
        <f>PRODUCT(E21,E5)</f>
        <v>21637.072999999997</v>
      </c>
      <c r="G21" s="13">
        <f>F21/D21</f>
        <v>250.16849346745286</v>
      </c>
    </row>
    <row r="22" spans="2:7">
      <c r="B22" s="4" t="s">
        <v>18</v>
      </c>
      <c r="C22" s="12">
        <v>0.5</v>
      </c>
      <c r="D22" s="12"/>
      <c r="E22" s="10">
        <v>3.3570000000000002</v>
      </c>
      <c r="F22" s="11">
        <f>PRODUCT(E22,E5)</f>
        <v>10816.9254</v>
      </c>
      <c r="G22" s="10"/>
    </row>
    <row r="23" spans="2:7">
      <c r="B23" s="4" t="s">
        <v>19</v>
      </c>
      <c r="C23" s="10"/>
      <c r="D23" s="10"/>
      <c r="E23" s="10">
        <f>SUM(E21:E22)</f>
        <v>10.071999999999999</v>
      </c>
      <c r="F23" s="11">
        <f>SUM(F21:F22)</f>
        <v>32453.998399999997</v>
      </c>
      <c r="G23" s="10"/>
    </row>
    <row r="25" spans="2:7">
      <c r="B25" s="3" t="s">
        <v>24</v>
      </c>
    </row>
    <row r="26" spans="2:7" ht="39">
      <c r="B26" s="15" t="s">
        <v>8</v>
      </c>
      <c r="C26" s="16"/>
      <c r="D26" s="17" t="s">
        <v>11</v>
      </c>
      <c r="E26" s="7" t="s">
        <v>21</v>
      </c>
    </row>
    <row r="27" spans="2:7" ht="49.5" customHeight="1">
      <c r="B27" s="18" t="s">
        <v>25</v>
      </c>
      <c r="C27" s="19"/>
      <c r="D27" s="10">
        <v>27.135000000000002</v>
      </c>
      <c r="E27" s="11">
        <f>PRODUCT(D27,E5)</f>
        <v>87434.396999999997</v>
      </c>
    </row>
    <row r="28" spans="2:7">
      <c r="E28" s="23"/>
    </row>
    <row r="29" spans="2:7">
      <c r="B29" s="3" t="s">
        <v>26</v>
      </c>
      <c r="E29" s="23"/>
    </row>
    <row r="30" spans="2:7" ht="38.25">
      <c r="B30" s="6" t="s">
        <v>8</v>
      </c>
      <c r="C30" s="7" t="s">
        <v>9</v>
      </c>
      <c r="D30" s="8" t="s">
        <v>11</v>
      </c>
      <c r="E30" s="24" t="s">
        <v>21</v>
      </c>
    </row>
    <row r="31" spans="2:7" ht="30">
      <c r="B31" s="6" t="s">
        <v>27</v>
      </c>
      <c r="C31" s="10" t="s">
        <v>17</v>
      </c>
      <c r="D31" s="10">
        <v>13.718</v>
      </c>
      <c r="E31" s="11">
        <f>PRODUCT(D31,E5)</f>
        <v>44202.139599999995</v>
      </c>
    </row>
    <row r="32" spans="2:7">
      <c r="B32" s="4" t="s">
        <v>18</v>
      </c>
      <c r="C32" s="12">
        <v>0.4</v>
      </c>
      <c r="D32" s="10">
        <v>5.4870000000000001</v>
      </c>
      <c r="E32" s="11">
        <f>PRODUCT(D32,E5)</f>
        <v>17680.2114</v>
      </c>
    </row>
    <row r="33" spans="2:5">
      <c r="B33" s="4" t="s">
        <v>19</v>
      </c>
      <c r="C33" s="10"/>
      <c r="D33" s="10">
        <f>SUM(D31:D32)</f>
        <v>19.204999999999998</v>
      </c>
      <c r="E33" s="11">
        <f>SUM(E31:E32)</f>
        <v>61882.350999999995</v>
      </c>
    </row>
    <row r="34" spans="2:5">
      <c r="E34" s="23"/>
    </row>
    <row r="35" spans="2:5">
      <c r="B35" s="3" t="s">
        <v>28</v>
      </c>
      <c r="E35" s="23"/>
    </row>
    <row r="36" spans="2:5" ht="38.25">
      <c r="B36" s="6" t="s">
        <v>8</v>
      </c>
      <c r="C36" s="7" t="s">
        <v>9</v>
      </c>
      <c r="D36" s="8" t="s">
        <v>11</v>
      </c>
      <c r="E36" s="24" t="s">
        <v>29</v>
      </c>
    </row>
    <row r="37" spans="2:5">
      <c r="B37" s="4" t="s">
        <v>30</v>
      </c>
      <c r="C37" s="14" t="s">
        <v>31</v>
      </c>
      <c r="D37" s="10">
        <v>3.6190000000000002</v>
      </c>
      <c r="E37" s="11">
        <f>D37*E5</f>
        <v>11661.141799999999</v>
      </c>
    </row>
    <row r="38" spans="2:5" ht="30">
      <c r="B38" s="6" t="s">
        <v>32</v>
      </c>
      <c r="C38" s="14" t="s">
        <v>31</v>
      </c>
      <c r="D38" s="10">
        <v>0.93500000000000005</v>
      </c>
      <c r="E38" s="11">
        <f>D38*E5</f>
        <v>3012.7570000000001</v>
      </c>
    </row>
    <row r="39" spans="2:5" ht="29.25" customHeight="1">
      <c r="B39" s="4" t="s">
        <v>19</v>
      </c>
      <c r="C39" s="4"/>
      <c r="D39" s="4"/>
      <c r="E39" s="22">
        <f>SUM(E37:E38)</f>
        <v>14673.898799999999</v>
      </c>
    </row>
    <row r="41" spans="2:5">
      <c r="B41" s="21" t="s">
        <v>39</v>
      </c>
      <c r="C41" s="21"/>
      <c r="D41" s="21"/>
      <c r="E41" s="21"/>
    </row>
    <row r="42" spans="2:5" ht="38.25">
      <c r="B42" s="6" t="s">
        <v>8</v>
      </c>
      <c r="C42" s="7" t="s">
        <v>9</v>
      </c>
      <c r="D42" s="8" t="s">
        <v>11</v>
      </c>
      <c r="E42" s="7" t="s">
        <v>29</v>
      </c>
    </row>
    <row r="43" spans="2:5">
      <c r="B43" s="4" t="s">
        <v>40</v>
      </c>
      <c r="C43" s="4"/>
      <c r="D43" s="4">
        <v>2.19</v>
      </c>
      <c r="E43" s="22">
        <f>D43*E5</f>
        <v>7056.6179999999995</v>
      </c>
    </row>
    <row r="45" spans="2:5">
      <c r="B45" s="3" t="s">
        <v>33</v>
      </c>
      <c r="E45" s="23">
        <f>SUM(F12+F18+F23+E27+E33+E39+E43)</f>
        <v>282194.18319999997</v>
      </c>
    </row>
    <row r="47" spans="2:5">
      <c r="B47" s="20" t="s">
        <v>41</v>
      </c>
    </row>
    <row r="48" spans="2:5">
      <c r="B48" s="20" t="s">
        <v>42</v>
      </c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2А</vt:lpstr>
      <vt:lpstr>4</vt:lpstr>
      <vt:lpstr>6</vt:lpstr>
      <vt:lpstr>8А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2015-03-27T10:52:12Z</dcterms:modified>
</cp:coreProperties>
</file>