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6"/>
  </bookViews>
  <sheets>
    <sheet name="2" sheetId="15" r:id="rId1"/>
    <sheet name="4" sheetId="16" r:id="rId2"/>
    <sheet name="5" sheetId="17" r:id="rId3"/>
    <sheet name="5А" sheetId="18" r:id="rId4"/>
    <sheet name="5Б" sheetId="19" r:id="rId5"/>
    <sheet name="6" sheetId="20" r:id="rId6"/>
    <sheet name="8" sheetId="21" r:id="rId7"/>
  </sheets>
  <calcPr calcId="125725" refMode="R1C1"/>
</workbook>
</file>

<file path=xl/calcChain.xml><?xml version="1.0" encoding="utf-8"?>
<calcChain xmlns="http://schemas.openxmlformats.org/spreadsheetml/2006/main">
  <c r="E43" i="15"/>
  <c r="E45" s="1"/>
  <c r="E43" i="16"/>
  <c r="E45" s="1"/>
  <c r="E43" i="17"/>
  <c r="E45" s="1"/>
  <c r="E43" i="18"/>
  <c r="E45" s="1"/>
  <c r="E43" i="19"/>
  <c r="E45" s="1"/>
  <c r="E43" i="20"/>
  <c r="E45" s="1"/>
  <c r="E45" i="21"/>
  <c r="E43"/>
  <c r="E38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20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9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8"/>
  <c r="E37"/>
  <c r="D33"/>
  <c r="E32"/>
  <c r="E31"/>
  <c r="E27"/>
  <c r="E23"/>
  <c r="F22"/>
  <c r="G21"/>
  <c r="F21"/>
  <c r="F23" s="1"/>
  <c r="E18"/>
  <c r="F17"/>
  <c r="F16"/>
  <c r="G16" s="1"/>
  <c r="F15"/>
  <c r="G15" s="1"/>
  <c r="E12"/>
  <c r="F11"/>
  <c r="F10"/>
  <c r="F9"/>
  <c r="E38" i="17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16"/>
  <c r="E37"/>
  <c r="E39" s="1"/>
  <c r="D33"/>
  <c r="E32"/>
  <c r="E33" s="1"/>
  <c r="E31"/>
  <c r="E27"/>
  <c r="E23"/>
  <c r="F22"/>
  <c r="F21"/>
  <c r="F23" s="1"/>
  <c r="E18"/>
  <c r="F17"/>
  <c r="F16"/>
  <c r="G16" s="1"/>
  <c r="F15"/>
  <c r="G15" s="1"/>
  <c r="E12"/>
  <c r="F11"/>
  <c r="F10"/>
  <c r="F9"/>
  <c r="F12" s="1"/>
  <c r="E38" i="15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F12" i="21" l="1"/>
  <c r="F23"/>
  <c r="E33"/>
  <c r="F12" i="20"/>
  <c r="E33"/>
  <c r="F12" i="19"/>
  <c r="E33"/>
  <c r="F12" i="18"/>
  <c r="E33"/>
  <c r="E39"/>
  <c r="F12" i="17"/>
  <c r="F23"/>
  <c r="E33"/>
  <c r="G21" i="16"/>
  <c r="F12" i="15"/>
  <c r="E33"/>
  <c r="G21" i="21"/>
  <c r="F23" i="20"/>
  <c r="F23" i="19"/>
  <c r="F18" i="18"/>
  <c r="G9"/>
  <c r="G21" i="17"/>
  <c r="F18" i="16"/>
  <c r="G9"/>
  <c r="F23" i="15"/>
</calcChain>
</file>

<file path=xl/sharedStrings.xml><?xml version="1.0" encoding="utf-8"?>
<sst xmlns="http://schemas.openxmlformats.org/spreadsheetml/2006/main" count="532" uniqueCount="45">
  <si>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</si>
  <si>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</si>
  <si>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</si>
  <si>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</si>
  <si>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Приложение №1</t>
  </si>
  <si>
    <t xml:space="preserve">Калькуляция </t>
  </si>
  <si>
    <t>площадь</t>
  </si>
  <si>
    <t>Выполнение работ по содержанию придомовой терриитории</t>
  </si>
  <si>
    <t>наименование работ</t>
  </si>
  <si>
    <t>единица измерения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</si>
  <si>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</si>
  <si>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</si>
  <si>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</si>
  <si>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</si>
  <si>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</si>
  <si>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</si>
  <si>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</si>
  <si>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</si>
  <si>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</si>
  <si>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</si>
  <si>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стоимость 1 часа</t>
  </si>
  <si>
    <t>стоимость, руб.</t>
  </si>
  <si>
    <t>трактор</t>
  </si>
  <si>
    <t>дворник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</si>
  <si>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</si>
  <si>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</si>
  <si>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</si>
  <si>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</si>
  <si>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</si>
  <si>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</si>
  <si>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</si>
  <si>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</si>
  <si>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</si>
  <si>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</si>
  <si>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 xml:space="preserve">по адресу ул.Цветная     д.№ 2 </t>
  </si>
  <si>
    <t xml:space="preserve">по адресу ул.Цветная     д.№ 4 </t>
  </si>
  <si>
    <t xml:space="preserve">по адресу ул.Цветная     д.№ 5 </t>
  </si>
  <si>
    <t>по адресу ул.Цветная     д.№ 5А</t>
  </si>
  <si>
    <t>по адресу ул.Цветная     д.№ 5 Б</t>
  </si>
  <si>
    <t xml:space="preserve">по адресу ул.Цветная     д.№ 6 </t>
  </si>
  <si>
    <t>по адресу ул.Цветная     д.№ 8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</si>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</sst>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1" workbookViewId="0">
      <selection activeCell="G26" sqref="G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34</v>
      </c>
    </row>
    <row r="5" spans="2:7">
      <c r="C5" t="s">
        <v>6</v>
      </c>
      <c r="E5" s="4">
        <v>741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7172.88</v>
      </c>
      <c r="G9" s="11">
        <f>F9/D9</f>
        <v>14.867613224168307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2297.1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918.84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10388.82</v>
      </c>
      <c r="G12" s="10"/>
    </row>
    <row r="13" spans="2:7">
      <c r="B13" t="s">
        <v>1</v>
      </c>
      <c r="F13" s="22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3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747.79600000000005</v>
      </c>
      <c r="G15" s="13">
        <f>F15/D15</f>
        <v>1.826298051091682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4975.8149999999996</v>
      </c>
      <c r="G16" s="13">
        <f>F16/D16</f>
        <v>57.530523759972247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1989.585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7713.1959999999999</v>
      </c>
      <c r="G18" s="10"/>
    </row>
    <row r="19" spans="2:7">
      <c r="B19" t="s">
        <v>2</v>
      </c>
      <c r="F19" s="22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3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4975.8149999999996</v>
      </c>
      <c r="G21" s="13">
        <f>F21/D21</f>
        <v>57.530523759972247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2487.5370000000003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7463.3519999999999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20107.035</v>
      </c>
    </row>
    <row r="28" spans="2:7">
      <c r="E28" s="22"/>
    </row>
    <row r="29" spans="2:7">
      <c r="B29" s="3" t="s">
        <v>26</v>
      </c>
      <c r="E29" s="22"/>
    </row>
    <row r="30" spans="2:7" ht="38.25">
      <c r="B30" s="6" t="s">
        <v>8</v>
      </c>
      <c r="C30" s="7" t="s">
        <v>9</v>
      </c>
      <c r="D30" s="8" t="s">
        <v>11</v>
      </c>
      <c r="E30" s="23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10165.038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4065.8670000000002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14230.905000000001</v>
      </c>
    </row>
    <row r="34" spans="2:5">
      <c r="E34" s="22"/>
    </row>
    <row r="35" spans="2:5">
      <c r="B35" s="3" t="s">
        <v>28</v>
      </c>
      <c r="E35" s="22"/>
    </row>
    <row r="36" spans="2:5" ht="38.25">
      <c r="B36" s="6" t="s">
        <v>8</v>
      </c>
      <c r="C36" s="7" t="s">
        <v>9</v>
      </c>
      <c r="D36" s="8" t="s">
        <v>11</v>
      </c>
      <c r="E36" s="23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2681.6790000000001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692.83500000000004</v>
      </c>
    </row>
    <row r="39" spans="2:5" ht="30.75" customHeight="1">
      <c r="B39" s="4" t="s">
        <v>19</v>
      </c>
      <c r="C39" s="4"/>
      <c r="D39" s="4"/>
      <c r="E39" s="21">
        <f>SUM(E37:E38)</f>
        <v>3374.5140000000001</v>
      </c>
    </row>
    <row r="41" spans="2:5">
      <c r="B41" s="24" t="s">
        <v>41</v>
      </c>
      <c r="C41" s="24"/>
      <c r="D41" s="24"/>
      <c r="E41" s="24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42</v>
      </c>
      <c r="C43" s="4"/>
      <c r="D43" s="4">
        <v>2.19</v>
      </c>
      <c r="E43" s="21">
        <f>D43*E5</f>
        <v>1622.79</v>
      </c>
    </row>
    <row r="45" spans="2:5">
      <c r="B45" s="3" t="s">
        <v>33</v>
      </c>
      <c r="E45" s="22">
        <f>SUM(F12+F18+F23+E27+E33+E39+E43)</f>
        <v>64900.612000000001</v>
      </c>
    </row>
    <row r="47" spans="2:5">
      <c r="B47" s="20" t="s">
        <v>43</v>
      </c>
    </row>
    <row r="48" spans="2:5">
      <c r="B48" s="20" t="s">
        <v>44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4" workbookViewId="0">
      <selection activeCell="B49" sqref="B49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35</v>
      </c>
    </row>
    <row r="5" spans="2:7">
      <c r="C5" t="s">
        <v>6</v>
      </c>
      <c r="E5" s="4">
        <v>2118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20502.239999999998</v>
      </c>
      <c r="G9" s="11">
        <f>F9/D9</f>
        <v>42.496092859363664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6565.8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2626.32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29694.359999999997</v>
      </c>
      <c r="G12" s="10"/>
    </row>
    <row r="13" spans="2:7">
      <c r="B13" t="s">
        <v>1</v>
      </c>
      <c r="F13" s="22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3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2124.7959999999998</v>
      </c>
      <c r="G15" s="13">
        <f>F15/D15</f>
        <v>5.1892639085624968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14222.369999999999</v>
      </c>
      <c r="G16" s="13">
        <f>F16/D16</f>
        <v>164.43947277141865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5686.83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22033.995999999999</v>
      </c>
      <c r="G18" s="10"/>
    </row>
    <row r="19" spans="2:7">
      <c r="B19" t="s">
        <v>2</v>
      </c>
      <c r="F19" s="22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3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14222.369999999999</v>
      </c>
      <c r="G21" s="13">
        <f>F21/D21</f>
        <v>164.43947277141865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7110.1260000000002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21332.495999999999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57471.93</v>
      </c>
    </row>
    <row r="28" spans="2:7">
      <c r="E28" s="22"/>
    </row>
    <row r="29" spans="2:7">
      <c r="B29" s="3" t="s">
        <v>26</v>
      </c>
      <c r="E29" s="22"/>
    </row>
    <row r="30" spans="2:7" ht="38.25">
      <c r="B30" s="6" t="s">
        <v>8</v>
      </c>
      <c r="C30" s="7" t="s">
        <v>9</v>
      </c>
      <c r="D30" s="8" t="s">
        <v>11</v>
      </c>
      <c r="E30" s="23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29054.723999999998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11621.466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40676.19</v>
      </c>
    </row>
    <row r="34" spans="2:5">
      <c r="E34" s="22"/>
    </row>
    <row r="35" spans="2:5">
      <c r="B35" s="3" t="s">
        <v>28</v>
      </c>
      <c r="E35" s="22"/>
    </row>
    <row r="36" spans="2:5" ht="38.25">
      <c r="B36" s="6" t="s">
        <v>8</v>
      </c>
      <c r="C36" s="7" t="s">
        <v>9</v>
      </c>
      <c r="D36" s="8" t="s">
        <v>11</v>
      </c>
      <c r="E36" s="23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7665.0420000000004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1980.3300000000002</v>
      </c>
    </row>
    <row r="39" spans="2:5" ht="32.25" customHeight="1">
      <c r="B39" s="4" t="s">
        <v>19</v>
      </c>
      <c r="C39" s="4"/>
      <c r="D39" s="4"/>
      <c r="E39" s="21">
        <f>SUM(E37:E38)</f>
        <v>9645.3720000000012</v>
      </c>
    </row>
    <row r="41" spans="2:5">
      <c r="B41" s="24" t="s">
        <v>41</v>
      </c>
      <c r="C41" s="24"/>
      <c r="D41" s="24"/>
      <c r="E41" s="24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42</v>
      </c>
      <c r="C43" s="4"/>
      <c r="D43" s="4">
        <v>2.19</v>
      </c>
      <c r="E43" s="21">
        <f>D43*E5</f>
        <v>4638.42</v>
      </c>
    </row>
    <row r="45" spans="2:5">
      <c r="B45" s="3" t="s">
        <v>33</v>
      </c>
      <c r="E45" s="22">
        <f>SUM(F12+F18+F23+E27+E33+E39+E43)</f>
        <v>185492.76400000002</v>
      </c>
    </row>
    <row r="47" spans="2:5">
      <c r="B47" s="20" t="s">
        <v>43</v>
      </c>
    </row>
    <row r="48" spans="2:5">
      <c r="B48" s="20" t="s">
        <v>44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H28" sqref="H2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36</v>
      </c>
    </row>
    <row r="5" spans="2:7">
      <c r="C5" t="s">
        <v>6</v>
      </c>
      <c r="E5" s="4">
        <v>3573.3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34589.544000000002</v>
      </c>
      <c r="G9" s="11">
        <f>F9/D9</f>
        <v>71.69560368950151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11077.230000000001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4430.8919999999998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50097.666000000005</v>
      </c>
      <c r="G12" s="10"/>
    </row>
    <row r="13" spans="2:7">
      <c r="B13" t="s">
        <v>1</v>
      </c>
      <c r="F13" s="22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3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3580.096</v>
      </c>
      <c r="G15" s="13">
        <f>F15/D15</f>
        <v>8.7434572363600847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23994.709500000001</v>
      </c>
      <c r="G16" s="13">
        <f>F16/D16</f>
        <v>277.42755809920226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9594.3105000000014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37169.116000000002</v>
      </c>
      <c r="G18" s="10"/>
    </row>
    <row r="19" spans="2:7">
      <c r="B19" t="s">
        <v>2</v>
      </c>
      <c r="F19" s="22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3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23994.709500000001</v>
      </c>
      <c r="G21" s="13">
        <f>F21/D21</f>
        <v>277.42755809920226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11995.568100000002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35990.277600000001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96961.495500000005</v>
      </c>
    </row>
    <row r="28" spans="2:7">
      <c r="E28" s="22"/>
    </row>
    <row r="29" spans="2:7">
      <c r="B29" s="3" t="s">
        <v>26</v>
      </c>
      <c r="E29" s="22"/>
    </row>
    <row r="30" spans="2:7" ht="38.25">
      <c r="B30" s="6" t="s">
        <v>8</v>
      </c>
      <c r="C30" s="7" t="s">
        <v>9</v>
      </c>
      <c r="D30" s="8" t="s">
        <v>11</v>
      </c>
      <c r="E30" s="23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49018.529399999999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19606.697100000001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68625.226500000004</v>
      </c>
    </row>
    <row r="34" spans="2:5">
      <c r="E34" s="22"/>
    </row>
    <row r="35" spans="2:5">
      <c r="B35" s="3" t="s">
        <v>28</v>
      </c>
      <c r="E35" s="22"/>
    </row>
    <row r="36" spans="2:5" ht="38.25">
      <c r="B36" s="6" t="s">
        <v>8</v>
      </c>
      <c r="C36" s="7" t="s">
        <v>9</v>
      </c>
      <c r="D36" s="8" t="s">
        <v>11</v>
      </c>
      <c r="E36" s="23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12931.772700000001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3341.0355000000004</v>
      </c>
    </row>
    <row r="39" spans="2:5" ht="29.25" customHeight="1">
      <c r="B39" s="4" t="s">
        <v>19</v>
      </c>
      <c r="C39" s="4"/>
      <c r="D39" s="4"/>
      <c r="E39" s="21">
        <f>SUM(E37:E38)</f>
        <v>16272.808200000001</v>
      </c>
    </row>
    <row r="41" spans="2:5">
      <c r="B41" s="24" t="s">
        <v>41</v>
      </c>
      <c r="C41" s="24"/>
      <c r="D41" s="24"/>
      <c r="E41" s="24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42</v>
      </c>
      <c r="C43" s="4"/>
      <c r="D43" s="4">
        <v>2.19</v>
      </c>
      <c r="E43" s="21">
        <f>D43*E5</f>
        <v>7825.527</v>
      </c>
    </row>
    <row r="45" spans="2:5">
      <c r="B45" s="3" t="s">
        <v>33</v>
      </c>
      <c r="E45" s="22">
        <f>SUM(F12+F18+F23+E27+E33+E39+E43)</f>
        <v>312942.11680000002</v>
      </c>
    </row>
    <row r="47" spans="2:5">
      <c r="B47" s="20" t="s">
        <v>43</v>
      </c>
    </row>
    <row r="48" spans="2:5">
      <c r="B48" s="20" t="s">
        <v>44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13"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37</v>
      </c>
    </row>
    <row r="5" spans="2:7">
      <c r="C5" t="s">
        <v>6</v>
      </c>
      <c r="E5" s="4">
        <v>4792.2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46388.495999999999</v>
      </c>
      <c r="G9" s="11">
        <f>F9/D9</f>
        <v>96.151924551767024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14855.82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5942.3279999999995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67186.644</v>
      </c>
      <c r="G12" s="10"/>
    </row>
    <row r="13" spans="2:7">
      <c r="B13" t="s">
        <v>1</v>
      </c>
      <c r="F13" s="22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3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4798.9960000000001</v>
      </c>
      <c r="G15" s="13">
        <f>F15/D15</f>
        <v>11.720304791676844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32179.623</v>
      </c>
      <c r="G16" s="13">
        <f>F16/D16</f>
        <v>372.06177592785292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12867.056999999999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49845.675999999999</v>
      </c>
      <c r="G18" s="10"/>
    </row>
    <row r="19" spans="2:7">
      <c r="B19" t="s">
        <v>2</v>
      </c>
      <c r="F19" s="22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3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32179.623</v>
      </c>
      <c r="G21" s="13">
        <f>F21/D21</f>
        <v>372.06177592785292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16087.4154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48267.038399999998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130036.34700000001</v>
      </c>
    </row>
    <row r="28" spans="2:7">
      <c r="E28" s="22"/>
    </row>
    <row r="29" spans="2:7">
      <c r="B29" s="3" t="s">
        <v>26</v>
      </c>
      <c r="E29" s="22"/>
    </row>
    <row r="30" spans="2:7" ht="38.25">
      <c r="B30" s="6" t="s">
        <v>8</v>
      </c>
      <c r="C30" s="7" t="s">
        <v>9</v>
      </c>
      <c r="D30" s="8" t="s">
        <v>11</v>
      </c>
      <c r="E30" s="23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65739.399600000004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26294.8014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92034.201000000001</v>
      </c>
    </row>
    <row r="34" spans="2:5">
      <c r="E34" s="22"/>
    </row>
    <row r="35" spans="2:5">
      <c r="B35" s="3" t="s">
        <v>28</v>
      </c>
      <c r="E35" s="22"/>
    </row>
    <row r="36" spans="2:5" ht="38.25">
      <c r="B36" s="6" t="s">
        <v>8</v>
      </c>
      <c r="C36" s="7" t="s">
        <v>9</v>
      </c>
      <c r="D36" s="8" t="s">
        <v>11</v>
      </c>
      <c r="E36" s="23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17342.971799999999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4480.7070000000003</v>
      </c>
    </row>
    <row r="39" spans="2:5" ht="30" customHeight="1">
      <c r="B39" s="4" t="s">
        <v>19</v>
      </c>
      <c r="C39" s="4"/>
      <c r="D39" s="4"/>
      <c r="E39" s="21">
        <f>SUM(E37:E38)</f>
        <v>21823.678800000002</v>
      </c>
    </row>
    <row r="41" spans="2:5">
      <c r="B41" s="24" t="s">
        <v>41</v>
      </c>
      <c r="C41" s="24"/>
      <c r="D41" s="24"/>
      <c r="E41" s="24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42</v>
      </c>
      <c r="C43" s="4"/>
      <c r="D43" s="4">
        <v>2.19</v>
      </c>
      <c r="E43" s="21">
        <f>D43*E5</f>
        <v>10494.918</v>
      </c>
    </row>
    <row r="45" spans="2:5">
      <c r="B45" s="3" t="s">
        <v>33</v>
      </c>
      <c r="E45" s="22">
        <f>SUM(F12+F18+F23+E27+E33+E39+E43)</f>
        <v>419688.50319999998</v>
      </c>
    </row>
    <row r="47" spans="2:5">
      <c r="B47" s="20" t="s">
        <v>43</v>
      </c>
    </row>
    <row r="48" spans="2:5">
      <c r="B48" s="20" t="s">
        <v>44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9" sqref="F29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38</v>
      </c>
    </row>
    <row r="5" spans="2:7">
      <c r="C5" t="s">
        <v>6</v>
      </c>
      <c r="E5" s="4">
        <v>4902.3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47454.264000000003</v>
      </c>
      <c r="G9" s="11">
        <f>F9/D9</f>
        <v>98.360999067260863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15197.130000000001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6078.8519999999999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68730.245999999999</v>
      </c>
      <c r="G12" s="10"/>
    </row>
    <row r="13" spans="2:7">
      <c r="B13" t="s">
        <v>1</v>
      </c>
      <c r="F13" s="22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3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4909.0960000000005</v>
      </c>
      <c r="G15" s="13">
        <f>F15/D15</f>
        <v>11.989195525814489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32918.944499999998</v>
      </c>
      <c r="G16" s="13">
        <f>F16/D16</f>
        <v>380.60983350676378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13162.675500000001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50990.716</v>
      </c>
      <c r="G18" s="10"/>
    </row>
    <row r="19" spans="2:7">
      <c r="B19" t="s">
        <v>2</v>
      </c>
      <c r="F19" s="22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3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32918.944499999998</v>
      </c>
      <c r="G21" s="13">
        <f>F21/D21</f>
        <v>380.60983350676378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16457.021100000002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49375.965599999996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133023.9105</v>
      </c>
    </row>
    <row r="28" spans="2:7">
      <c r="E28" s="22"/>
    </row>
    <row r="29" spans="2:7">
      <c r="B29" s="3" t="s">
        <v>26</v>
      </c>
      <c r="E29" s="22"/>
    </row>
    <row r="30" spans="2:7" ht="38.25">
      <c r="B30" s="6" t="s">
        <v>8</v>
      </c>
      <c r="C30" s="7" t="s">
        <v>9</v>
      </c>
      <c r="D30" s="8" t="s">
        <v>11</v>
      </c>
      <c r="E30" s="23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67249.751400000008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26898.920100000003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94148.671500000011</v>
      </c>
    </row>
    <row r="34" spans="2:5">
      <c r="E34" s="22"/>
    </row>
    <row r="35" spans="2:5">
      <c r="B35" s="3" t="s">
        <v>28</v>
      </c>
      <c r="E35" s="22"/>
    </row>
    <row r="36" spans="2:5" ht="38.25">
      <c r="B36" s="6" t="s">
        <v>8</v>
      </c>
      <c r="C36" s="7" t="s">
        <v>9</v>
      </c>
      <c r="D36" s="8" t="s">
        <v>11</v>
      </c>
      <c r="E36" s="23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17741.423700000003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4583.6505000000006</v>
      </c>
    </row>
    <row r="39" spans="2:5" ht="30" customHeight="1">
      <c r="B39" s="4" t="s">
        <v>19</v>
      </c>
      <c r="C39" s="4"/>
      <c r="D39" s="4"/>
      <c r="E39" s="21">
        <f>SUM(E37:E38)</f>
        <v>22325.074200000003</v>
      </c>
    </row>
    <row r="41" spans="2:5">
      <c r="B41" s="24" t="s">
        <v>41</v>
      </c>
      <c r="C41" s="24"/>
      <c r="D41" s="24"/>
      <c r="E41" s="24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42</v>
      </c>
      <c r="C43" s="4"/>
      <c r="D43" s="4">
        <v>2.19</v>
      </c>
      <c r="E43" s="21">
        <f>D43*E5</f>
        <v>10736.037</v>
      </c>
    </row>
    <row r="45" spans="2:5">
      <c r="B45" s="3" t="s">
        <v>33</v>
      </c>
      <c r="E45" s="22">
        <f>SUM(F12+F18+F23+E27+E33+E39+E43)</f>
        <v>429330.62080000003</v>
      </c>
    </row>
    <row r="47" spans="2:5">
      <c r="B47" s="20" t="s">
        <v>43</v>
      </c>
    </row>
    <row r="48" spans="2:5">
      <c r="B48" s="20" t="s">
        <v>44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H32" sqref="H32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39</v>
      </c>
    </row>
    <row r="5" spans="2:7">
      <c r="C5" t="s">
        <v>6</v>
      </c>
      <c r="E5" s="4">
        <v>1937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18750.16</v>
      </c>
      <c r="G9" s="11">
        <f>F9/D9</f>
        <v>38.8644626386154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6004.7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2401.88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27156.74</v>
      </c>
      <c r="G12" s="10"/>
    </row>
    <row r="13" spans="2:7">
      <c r="B13" t="s">
        <v>1</v>
      </c>
      <c r="F13" s="22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3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1943.796</v>
      </c>
      <c r="G15" s="13">
        <f>F15/D15</f>
        <v>4.747218287500611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13006.955</v>
      </c>
      <c r="G16" s="13">
        <f>F16/D16</f>
        <v>150.38680772343625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5200.8450000000003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20151.596000000001</v>
      </c>
      <c r="G18" s="10"/>
    </row>
    <row r="19" spans="2:7">
      <c r="B19" t="s">
        <v>2</v>
      </c>
      <c r="F19" s="22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3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13006.955</v>
      </c>
      <c r="G21" s="13">
        <f>F21/D21</f>
        <v>150.38680772343625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6502.509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19509.464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52560.495000000003</v>
      </c>
    </row>
    <row r="28" spans="2:7">
      <c r="E28" s="22"/>
    </row>
    <row r="29" spans="2:7">
      <c r="B29" s="3" t="s">
        <v>26</v>
      </c>
      <c r="E29" s="22"/>
    </row>
    <row r="30" spans="2:7" ht="38.25">
      <c r="B30" s="6" t="s">
        <v>8</v>
      </c>
      <c r="C30" s="7" t="s">
        <v>9</v>
      </c>
      <c r="D30" s="8" t="s">
        <v>11</v>
      </c>
      <c r="E30" s="23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26571.766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10628.319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37200.084999999999</v>
      </c>
    </row>
    <row r="34" spans="2:5">
      <c r="E34" s="22"/>
    </row>
    <row r="35" spans="2:5">
      <c r="B35" s="3" t="s">
        <v>28</v>
      </c>
      <c r="E35" s="22"/>
    </row>
    <row r="36" spans="2:5" ht="38.25">
      <c r="B36" s="6" t="s">
        <v>8</v>
      </c>
      <c r="C36" s="7" t="s">
        <v>9</v>
      </c>
      <c r="D36" s="8" t="s">
        <v>11</v>
      </c>
      <c r="E36" s="23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7010.0030000000006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1811.095</v>
      </c>
    </row>
    <row r="39" spans="2:5" ht="29.25" customHeight="1">
      <c r="B39" s="4" t="s">
        <v>19</v>
      </c>
      <c r="C39" s="4"/>
      <c r="D39" s="4"/>
      <c r="E39" s="21">
        <f>SUM(E37:E38)</f>
        <v>8821.098</v>
      </c>
    </row>
    <row r="41" spans="2:5">
      <c r="B41" s="24" t="s">
        <v>41</v>
      </c>
      <c r="C41" s="24"/>
      <c r="D41" s="24"/>
      <c r="E41" s="24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42</v>
      </c>
      <c r="C43" s="4"/>
      <c r="D43" s="4">
        <v>2.19</v>
      </c>
      <c r="E43" s="21">
        <f>D43*E5</f>
        <v>4242.03</v>
      </c>
    </row>
    <row r="45" spans="2:5">
      <c r="B45" s="3" t="s">
        <v>33</v>
      </c>
      <c r="E45" s="22">
        <f>SUM(F12+F18+F23+E27+E33+E39+E43)</f>
        <v>169641.508</v>
      </c>
    </row>
    <row r="47" spans="2:5">
      <c r="B47" s="20" t="s">
        <v>43</v>
      </c>
    </row>
    <row r="48" spans="2:5">
      <c r="B48" s="20" t="s">
        <v>44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topLeftCell="A34" workbookViewId="0">
      <selection activeCell="B41" sqref="B41:E4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40</v>
      </c>
    </row>
    <row r="5" spans="2:7">
      <c r="C5" t="s">
        <v>6</v>
      </c>
      <c r="E5" s="4">
        <v>751.5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0">
        <f>PRODUCT(E9,E5)</f>
        <v>7274.5199999999995</v>
      </c>
      <c r="G9" s="11">
        <f>F9/D9</f>
        <v>15.078287905482433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0">
        <f>PRODUCT(E10,E5)</f>
        <v>2329.65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0">
        <f>PRODUCT(E11,E5)</f>
        <v>931.86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0">
        <f>SUM(F9:F11)</f>
        <v>10536.03</v>
      </c>
      <c r="G12" s="10"/>
    </row>
    <row r="13" spans="2:7">
      <c r="B13" t="s">
        <v>1</v>
      </c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7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758.29600000000005</v>
      </c>
      <c r="G15" s="13">
        <f>F15/D15</f>
        <v>1.851941581595272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5046.3225000000002</v>
      </c>
      <c r="G16" s="13">
        <f>F16/D16</f>
        <v>58.345733610822066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2017.7775000000001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7822.3960000000006</v>
      </c>
      <c r="G18" s="10"/>
    </row>
    <row r="19" spans="2:7">
      <c r="B19" t="s">
        <v>2</v>
      </c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7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5046.3225000000002</v>
      </c>
      <c r="G21" s="13">
        <f>F21/D21</f>
        <v>58.345733610822066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2522.7855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7569.1080000000002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20391.952499999999</v>
      </c>
    </row>
    <row r="28" spans="2:7">
      <c r="E28" s="22"/>
    </row>
    <row r="29" spans="2:7">
      <c r="B29" s="3" t="s">
        <v>26</v>
      </c>
      <c r="E29" s="22"/>
    </row>
    <row r="30" spans="2:7" ht="38.25">
      <c r="B30" s="6" t="s">
        <v>8</v>
      </c>
      <c r="C30" s="7" t="s">
        <v>9</v>
      </c>
      <c r="D30" s="8" t="s">
        <v>11</v>
      </c>
      <c r="E30" s="23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10309.076999999999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4123.4804999999997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14432.557499999999</v>
      </c>
    </row>
    <row r="34" spans="2:5">
      <c r="E34" s="22"/>
    </row>
    <row r="35" spans="2:5">
      <c r="B35" s="3" t="s">
        <v>28</v>
      </c>
      <c r="E35" s="22"/>
    </row>
    <row r="36" spans="2:5" ht="38.25">
      <c r="B36" s="6" t="s">
        <v>8</v>
      </c>
      <c r="C36" s="7" t="s">
        <v>9</v>
      </c>
      <c r="D36" s="8" t="s">
        <v>11</v>
      </c>
      <c r="E36" s="23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2719.6785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702.65250000000003</v>
      </c>
    </row>
    <row r="39" spans="2:5" ht="30" customHeight="1">
      <c r="B39" s="4" t="s">
        <v>19</v>
      </c>
      <c r="C39" s="4"/>
      <c r="D39" s="4"/>
      <c r="E39" s="21">
        <f>SUM(E37:E38)</f>
        <v>3422.3310000000001</v>
      </c>
    </row>
    <row r="41" spans="2:5">
      <c r="B41" s="24" t="s">
        <v>41</v>
      </c>
      <c r="C41" s="24"/>
      <c r="D41" s="24"/>
      <c r="E41" s="24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42</v>
      </c>
      <c r="C43" s="4"/>
      <c r="D43" s="4">
        <v>2.19</v>
      </c>
      <c r="E43" s="21">
        <f>D43*E5</f>
        <v>1645.7849999999999</v>
      </c>
    </row>
    <row r="45" spans="2:5">
      <c r="B45" s="3" t="s">
        <v>33</v>
      </c>
      <c r="E45" s="22">
        <f>SUM(F12+F18+F23+E27+E33+E39+E43)</f>
        <v>65820.159999999989</v>
      </c>
    </row>
    <row r="47" spans="2:5">
      <c r="B47" s="20" t="s">
        <v>43</v>
      </c>
    </row>
    <row r="48" spans="2:5">
      <c r="B48" s="20" t="s">
        <v>44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</vt:lpstr>
      <vt:lpstr>4</vt:lpstr>
      <vt:lpstr>5</vt:lpstr>
      <vt:lpstr>5А</vt:lpstr>
      <vt:lpstr>5Б</vt:lpstr>
      <vt:lpstr>6</vt:lpstr>
      <vt:lpstr>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2015-03-27T11:25:30Z</dcterms:modified>
</cp:coreProperties>
</file>