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6"/>
  </bookViews>
  <sheets>
    <sheet name="2" sheetId="15" r:id="rId1"/>
    <sheet name="4" sheetId="16" r:id="rId2"/>
    <sheet name="5" sheetId="17" r:id="rId3"/>
    <sheet name="5А" sheetId="18" r:id="rId4"/>
    <sheet name="5Б" sheetId="19" r:id="rId5"/>
    <sheet name="6" sheetId="20" r:id="rId6"/>
    <sheet name="8" sheetId="21" r:id="rId7"/>
  </sheets>
  <calcPr calcId="125725" refMode="R1C1"/>
</workbook>
</file>

<file path=xl/calcChain.xml><?xml version="1.0" encoding="utf-8"?>
<calcChain xmlns="http://schemas.openxmlformats.org/spreadsheetml/2006/main">
  <c r="E43" i="15"/>
  <c r="E45" s="1"/>
  <c r="E43" i="16"/>
  <c r="E45" s="1"/>
  <c r="E43" i="17"/>
  <c r="E45" s="1"/>
  <c r="E43" i="18"/>
  <c r="E45" s="1"/>
  <c r="E43" i="19"/>
  <c r="E45" s="1"/>
  <c r="E43" i="20"/>
  <c r="E45" s="1"/>
  <c r="E45" i="21"/>
  <c r="E43"/>
  <c r="E38"/>
  <c r="E37"/>
  <c r="E39" s="1"/>
  <c r="D33"/>
  <c r="E32"/>
  <c r="E31"/>
  <c r="E27"/>
  <c r="E23"/>
  <c r="F22"/>
  <c r="F21"/>
  <c r="E18"/>
  <c r="F17"/>
  <c r="G16"/>
  <c r="F16"/>
  <c r="G15"/>
  <c r="F15"/>
  <c r="F18" s="1"/>
  <c r="E12"/>
  <c r="F11"/>
  <c r="F10"/>
  <c r="F9"/>
  <c r="G9" s="1"/>
  <c r="E38" i="20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19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18"/>
  <c r="E37"/>
  <c r="D33"/>
  <c r="E32"/>
  <c r="E31"/>
  <c r="E27"/>
  <c r="E23"/>
  <c r="F22"/>
  <c r="G21"/>
  <c r="F21"/>
  <c r="F23" s="1"/>
  <c r="E18"/>
  <c r="F17"/>
  <c r="F16"/>
  <c r="G16" s="1"/>
  <c r="F15"/>
  <c r="G15" s="1"/>
  <c r="E12"/>
  <c r="F11"/>
  <c r="F10"/>
  <c r="F9"/>
  <c r="E38" i="17"/>
  <c r="E37"/>
  <c r="E39" s="1"/>
  <c r="D33"/>
  <c r="E32"/>
  <c r="E31"/>
  <c r="E27"/>
  <c r="E23"/>
  <c r="F22"/>
  <c r="F21"/>
  <c r="E18"/>
  <c r="F17"/>
  <c r="G16"/>
  <c r="F16"/>
  <c r="G15"/>
  <c r="F15"/>
  <c r="F18" s="1"/>
  <c r="E12"/>
  <c r="F11"/>
  <c r="F10"/>
  <c r="F9"/>
  <c r="G9" s="1"/>
  <c r="E38" i="16"/>
  <c r="E37"/>
  <c r="E39" s="1"/>
  <c r="D33"/>
  <c r="E32"/>
  <c r="E33" s="1"/>
  <c r="E31"/>
  <c r="E27"/>
  <c r="E23"/>
  <c r="F22"/>
  <c r="F21"/>
  <c r="F23" s="1"/>
  <c r="E18"/>
  <c r="F17"/>
  <c r="F16"/>
  <c r="G16" s="1"/>
  <c r="F15"/>
  <c r="G15" s="1"/>
  <c r="E12"/>
  <c r="F11"/>
  <c r="F10"/>
  <c r="F9"/>
  <c r="F12" s="1"/>
  <c r="E38" i="15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F12" i="21" l="1"/>
  <c r="F23"/>
  <c r="E33"/>
  <c r="F12" i="20"/>
  <c r="E33"/>
  <c r="F12" i="19"/>
  <c r="E33"/>
  <c r="F12" i="18"/>
  <c r="E33"/>
  <c r="E39"/>
  <c r="F12" i="17"/>
  <c r="F23"/>
  <c r="E33"/>
  <c r="G21" i="16"/>
  <c r="F12" i="15"/>
  <c r="E33"/>
  <c r="G21" i="21"/>
  <c r="F23" i="20"/>
  <c r="F23" i="19"/>
  <c r="F18" i="18"/>
  <c r="G9"/>
  <c r="G21" i="17"/>
  <c r="F18" i="16"/>
  <c r="G9"/>
  <c r="F23" i="15"/>
</calcChain>
</file>

<file path=xl/sharedStrings.xml><?xml version="1.0" encoding="utf-8"?>
<sst xmlns="http://schemas.openxmlformats.org/spreadsheetml/2006/main" count="532" uniqueCount="45">
  <si>
    <t>А) Вывоз мусора по графику</t>
  </si>
  <si>
    <t>Б) Вывоз крупногабаритного мусора</t>
  </si>
  <si>
    <t>В) Обслуживание придомовой территории:</t>
  </si>
  <si>
    <t>«  16 »  марта   2015 г.</t>
  </si>
  <si>
    <t>Приложение №1</t>
  </si>
  <si>
    <t xml:space="preserve">Калькуляция </t>
  </si>
  <si>
    <t>площадь</t>
  </si>
  <si>
    <t>Выполнение работ по содержанию придомовой терриитории</t>
  </si>
  <si>
    <t>наименование работ</t>
  </si>
  <si>
    <t>единица измерения</t>
  </si>
  <si>
    <t>стоимость        1 часа</t>
  </si>
  <si>
    <t>стоимость 1 ед.изм. (на 1 кв.м.)</t>
  </si>
  <si>
    <t xml:space="preserve">стоимость, руб. в год </t>
  </si>
  <si>
    <t>кол-во отработанных часов в год</t>
  </si>
  <si>
    <t>мусоровоз МКЗ 6003</t>
  </si>
  <si>
    <t>маш/час</t>
  </si>
  <si>
    <t>оператор- манипулятора</t>
  </si>
  <si>
    <t>час</t>
  </si>
  <si>
    <t>накладные расходы</t>
  </si>
  <si>
    <t>итого</t>
  </si>
  <si>
    <t>стоимость 1 часа</t>
  </si>
  <si>
    <t>стоимость, руб.</t>
  </si>
  <si>
    <t>трактор</t>
  </si>
  <si>
    <t>дворник</t>
  </si>
  <si>
    <t xml:space="preserve">Расходы на административно-управленческий персонал </t>
  </si>
  <si>
    <t>Аренда, связь, программное обеспечение, услуги юриста, экономиста, паспортного стола, бухгалтерии, налоги, гос. пошлина, доставка квитанций</t>
  </si>
  <si>
    <t>Расходы на аварийно-диспетчерскую службу</t>
  </si>
  <si>
    <t>диспетчер                         дежурный слесарь</t>
  </si>
  <si>
    <t>Расходы по договорам со специализированными организациями</t>
  </si>
  <si>
    <t>стоимость</t>
  </si>
  <si>
    <t>Вентиляционные системы</t>
  </si>
  <si>
    <t>руб.</t>
  </si>
  <si>
    <t>Внутридомовое газовое обслуживание</t>
  </si>
  <si>
    <t xml:space="preserve">Итого </t>
  </si>
  <si>
    <t xml:space="preserve">по адресу ул.Цветная     д.№ 2 </t>
  </si>
  <si>
    <t xml:space="preserve">по адресу ул.Цветная     д.№ 4 </t>
  </si>
  <si>
    <t xml:space="preserve">по адресу ул.Цветная     д.№ 5 </t>
  </si>
  <si>
    <t>по адресу ул.Цветная     д.№ 5А</t>
  </si>
  <si>
    <t>по адресу ул.Цветная     д.№ 5 Б</t>
  </si>
  <si>
    <t xml:space="preserve">по адресу ул.Цветная     д.№ 6 </t>
  </si>
  <si>
    <t>по адресу ул.Цветная     д.№ 8</t>
  </si>
  <si>
    <t>Расходы по запуску и остановке отопления</t>
  </si>
  <si>
    <t>Запуск и остановка отопления в МКД</t>
  </si>
  <si>
    <t>исп.экономист</t>
  </si>
  <si>
    <t>тел 4-92-97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</si>
</sst>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0" xfId="0" applyFont="1"/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 vertical="center" wrapText="1"/>
    </xf>
    <xf numFmtId="0" fontId="1" fillId="0" borderId="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1" workbookViewId="0">
      <selection activeCell="G26" sqref="G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4</v>
      </c>
    </row>
    <row r="2" spans="2:7">
      <c r="F2" s="1" t="s">
        <v>3</v>
      </c>
    </row>
    <row r="3" spans="2:7" ht="18.75">
      <c r="B3" s="2" t="s">
        <v>5</v>
      </c>
      <c r="C3" s="2"/>
      <c r="D3" s="2"/>
      <c r="E3" s="2"/>
      <c r="F3" s="2"/>
    </row>
    <row r="4" spans="2:7">
      <c r="B4" s="3" t="s">
        <v>34</v>
      </c>
    </row>
    <row r="5" spans="2:7">
      <c r="C5" t="s">
        <v>6</v>
      </c>
      <c r="E5" s="4">
        <v>741</v>
      </c>
    </row>
    <row r="6" spans="2:7">
      <c r="B6" s="3" t="s">
        <v>7</v>
      </c>
      <c r="E6" s="5"/>
    </row>
    <row r="7" spans="2:7">
      <c r="B7" t="s">
        <v>0</v>
      </c>
    </row>
    <row r="8" spans="2:7" ht="39.75" customHeight="1">
      <c r="B8" s="6" t="s">
        <v>8</v>
      </c>
      <c r="C8" s="7" t="s">
        <v>9</v>
      </c>
      <c r="D8" s="7" t="s">
        <v>10</v>
      </c>
      <c r="E8" s="8" t="s">
        <v>11</v>
      </c>
      <c r="F8" s="7" t="s">
        <v>12</v>
      </c>
      <c r="G8" s="9" t="s">
        <v>13</v>
      </c>
    </row>
    <row r="9" spans="2:7">
      <c r="B9" s="4" t="s">
        <v>14</v>
      </c>
      <c r="C9" s="10" t="s">
        <v>15</v>
      </c>
      <c r="D9" s="10">
        <v>482.45</v>
      </c>
      <c r="E9" s="10">
        <v>9.68</v>
      </c>
      <c r="F9" s="11">
        <f>PRODUCT(E9,E5)</f>
        <v>7172.88</v>
      </c>
      <c r="G9" s="11">
        <f>F9/D9</f>
        <v>14.867613224168307</v>
      </c>
    </row>
    <row r="10" spans="2:7">
      <c r="B10" s="4" t="s">
        <v>16</v>
      </c>
      <c r="C10" s="10" t="s">
        <v>17</v>
      </c>
      <c r="D10" s="10">
        <v>86.49</v>
      </c>
      <c r="E10" s="10">
        <v>3.1</v>
      </c>
      <c r="F10" s="11">
        <f>PRODUCT(E10,E5)</f>
        <v>2297.1</v>
      </c>
      <c r="G10" s="11"/>
    </row>
    <row r="11" spans="2:7">
      <c r="B11" s="4" t="s">
        <v>18</v>
      </c>
      <c r="C11" s="12">
        <v>0.4</v>
      </c>
      <c r="D11" s="12"/>
      <c r="E11" s="10">
        <v>1.24</v>
      </c>
      <c r="F11" s="11">
        <f>PRODUCT(E11,E5)</f>
        <v>918.84</v>
      </c>
      <c r="G11" s="10"/>
    </row>
    <row r="12" spans="2:7">
      <c r="B12" s="4" t="s">
        <v>19</v>
      </c>
      <c r="C12" s="10"/>
      <c r="D12" s="10"/>
      <c r="E12" s="10">
        <f>SUM(E9:E11)</f>
        <v>14.02</v>
      </c>
      <c r="F12" s="11">
        <f>SUM(F9:F11)</f>
        <v>10388.82</v>
      </c>
      <c r="G12" s="10"/>
    </row>
    <row r="13" spans="2:7">
      <c r="B13" t="s">
        <v>1</v>
      </c>
      <c r="F13" s="22"/>
    </row>
    <row r="14" spans="2:7" ht="36.75" customHeight="1">
      <c r="B14" s="6" t="s">
        <v>8</v>
      </c>
      <c r="C14" s="7" t="s">
        <v>9</v>
      </c>
      <c r="D14" s="7" t="s">
        <v>20</v>
      </c>
      <c r="E14" s="8" t="s">
        <v>11</v>
      </c>
      <c r="F14" s="23" t="s">
        <v>21</v>
      </c>
      <c r="G14" s="9" t="s">
        <v>13</v>
      </c>
    </row>
    <row r="15" spans="2:7">
      <c r="B15" s="4" t="s">
        <v>22</v>
      </c>
      <c r="C15" s="10" t="s">
        <v>15</v>
      </c>
      <c r="D15" s="10">
        <v>409.46</v>
      </c>
      <c r="E15" s="10">
        <v>6.7960000000000003</v>
      </c>
      <c r="F15" s="11">
        <f>SUM(E15,E5)</f>
        <v>747.79600000000005</v>
      </c>
      <c r="G15" s="13">
        <f>F15/D15</f>
        <v>1.826298051091682</v>
      </c>
    </row>
    <row r="16" spans="2:7">
      <c r="B16" s="4" t="s">
        <v>23</v>
      </c>
      <c r="C16" s="10" t="s">
        <v>17</v>
      </c>
      <c r="D16" s="10">
        <v>86.49</v>
      </c>
      <c r="E16" s="10">
        <v>6.7149999999999999</v>
      </c>
      <c r="F16" s="11">
        <f>PRODUCT(E16,E5)</f>
        <v>4975.8149999999996</v>
      </c>
      <c r="G16" s="13">
        <f>F16/D16</f>
        <v>57.530523759972247</v>
      </c>
    </row>
    <row r="17" spans="2:7">
      <c r="B17" s="4" t="s">
        <v>18</v>
      </c>
      <c r="C17" s="12">
        <v>0.4</v>
      </c>
      <c r="D17" s="12"/>
      <c r="E17" s="10">
        <v>2.6850000000000001</v>
      </c>
      <c r="F17" s="11">
        <f>E17*E5</f>
        <v>1989.585</v>
      </c>
      <c r="G17" s="10"/>
    </row>
    <row r="18" spans="2:7">
      <c r="B18" s="4" t="s">
        <v>19</v>
      </c>
      <c r="C18" s="10"/>
      <c r="D18" s="10"/>
      <c r="E18" s="10">
        <f>SUM(E15:E17)</f>
        <v>16.195999999999998</v>
      </c>
      <c r="F18" s="11">
        <f>SUM(F15:F17)</f>
        <v>7713.1959999999999</v>
      </c>
      <c r="G18" s="10"/>
    </row>
    <row r="19" spans="2:7">
      <c r="B19" t="s">
        <v>2</v>
      </c>
      <c r="F19" s="22"/>
    </row>
    <row r="20" spans="2:7" ht="38.25">
      <c r="B20" s="6" t="s">
        <v>8</v>
      </c>
      <c r="C20" s="7" t="s">
        <v>9</v>
      </c>
      <c r="D20" s="7" t="s">
        <v>20</v>
      </c>
      <c r="E20" s="8" t="s">
        <v>11</v>
      </c>
      <c r="F20" s="23" t="s">
        <v>21</v>
      </c>
      <c r="G20" s="9" t="s">
        <v>13</v>
      </c>
    </row>
    <row r="21" spans="2:7">
      <c r="B21" s="4" t="s">
        <v>23</v>
      </c>
      <c r="C21" s="10" t="s">
        <v>17</v>
      </c>
      <c r="D21" s="10">
        <v>86.49</v>
      </c>
      <c r="E21" s="14">
        <v>6.7149999999999999</v>
      </c>
      <c r="F21" s="11">
        <f>PRODUCT(E21,E5)</f>
        <v>4975.8149999999996</v>
      </c>
      <c r="G21" s="13">
        <f>F21/D21</f>
        <v>57.530523759972247</v>
      </c>
    </row>
    <row r="22" spans="2:7">
      <c r="B22" s="4" t="s">
        <v>18</v>
      </c>
      <c r="C22" s="12">
        <v>0.5</v>
      </c>
      <c r="D22" s="12"/>
      <c r="E22" s="10">
        <v>3.3570000000000002</v>
      </c>
      <c r="F22" s="11">
        <f>PRODUCT(E22,E5)</f>
        <v>2487.5370000000003</v>
      </c>
      <c r="G22" s="10"/>
    </row>
    <row r="23" spans="2:7">
      <c r="B23" s="4" t="s">
        <v>19</v>
      </c>
      <c r="C23" s="10"/>
      <c r="D23" s="10"/>
      <c r="E23" s="10">
        <f>SUM(E21:E22)</f>
        <v>10.071999999999999</v>
      </c>
      <c r="F23" s="11">
        <f>SUM(F21:F22)</f>
        <v>7463.3519999999999</v>
      </c>
      <c r="G23" s="10"/>
    </row>
    <row r="25" spans="2:7">
      <c r="B25" s="3" t="s">
        <v>24</v>
      </c>
    </row>
    <row r="26" spans="2:7" ht="39">
      <c r="B26" s="15" t="s">
        <v>8</v>
      </c>
      <c r="C26" s="16"/>
      <c r="D26" s="17" t="s">
        <v>11</v>
      </c>
      <c r="E26" s="7" t="s">
        <v>21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20107.035</v>
      </c>
    </row>
    <row r="28" spans="2:7">
      <c r="E28" s="22"/>
    </row>
    <row r="29" spans="2:7">
      <c r="B29" s="3" t="s">
        <v>26</v>
      </c>
      <c r="E29" s="22"/>
    </row>
    <row r="30" spans="2:7" ht="38.25">
      <c r="B30" s="6" t="s">
        <v>8</v>
      </c>
      <c r="C30" s="7" t="s">
        <v>9</v>
      </c>
      <c r="D30" s="8" t="s">
        <v>11</v>
      </c>
      <c r="E30" s="23" t="s">
        <v>21</v>
      </c>
    </row>
    <row r="31" spans="2:7" ht="30">
      <c r="B31" s="6" t="s">
        <v>27</v>
      </c>
      <c r="C31" s="10" t="s">
        <v>17</v>
      </c>
      <c r="D31" s="10">
        <v>13.718</v>
      </c>
      <c r="E31" s="11">
        <f>PRODUCT(D31,E5)</f>
        <v>10165.038</v>
      </c>
    </row>
    <row r="32" spans="2:7">
      <c r="B32" s="4" t="s">
        <v>18</v>
      </c>
      <c r="C32" s="12">
        <v>0.4</v>
      </c>
      <c r="D32" s="10">
        <v>5.4870000000000001</v>
      </c>
      <c r="E32" s="11">
        <f>PRODUCT(D32,E5)</f>
        <v>4065.8670000000002</v>
      </c>
    </row>
    <row r="33" spans="2:5">
      <c r="B33" s="4" t="s">
        <v>19</v>
      </c>
      <c r="C33" s="10"/>
      <c r="D33" s="10">
        <f>SUM(D31:D32)</f>
        <v>19.204999999999998</v>
      </c>
      <c r="E33" s="11">
        <f>SUM(E31:E32)</f>
        <v>14230.905000000001</v>
      </c>
    </row>
    <row r="34" spans="2:5">
      <c r="E34" s="22"/>
    </row>
    <row r="35" spans="2:5">
      <c r="B35" s="3" t="s">
        <v>28</v>
      </c>
      <c r="E35" s="22"/>
    </row>
    <row r="36" spans="2:5" ht="38.25">
      <c r="B36" s="6" t="s">
        <v>8</v>
      </c>
      <c r="C36" s="7" t="s">
        <v>9</v>
      </c>
      <c r="D36" s="8" t="s">
        <v>11</v>
      </c>
      <c r="E36" s="23" t="s">
        <v>29</v>
      </c>
    </row>
    <row r="37" spans="2:5">
      <c r="B37" s="4" t="s">
        <v>30</v>
      </c>
      <c r="C37" s="14" t="s">
        <v>31</v>
      </c>
      <c r="D37" s="10">
        <v>3.6190000000000002</v>
      </c>
      <c r="E37" s="11">
        <f>D37*E5</f>
        <v>2681.6790000000001</v>
      </c>
    </row>
    <row r="38" spans="2:5" ht="30">
      <c r="B38" s="6" t="s">
        <v>32</v>
      </c>
      <c r="C38" s="14" t="s">
        <v>31</v>
      </c>
      <c r="D38" s="10">
        <v>0.93500000000000005</v>
      </c>
      <c r="E38" s="11">
        <f>D38*E5</f>
        <v>692.83500000000004</v>
      </c>
    </row>
    <row r="39" spans="2:5" ht="30.75" customHeight="1">
      <c r="B39" s="4" t="s">
        <v>19</v>
      </c>
      <c r="C39" s="4"/>
      <c r="D39" s="4"/>
      <c r="E39" s="21">
        <f>SUM(E37:E38)</f>
        <v>3374.5140000000001</v>
      </c>
    </row>
    <row r="41" spans="2:5">
      <c r="B41" s="24" t="s">
        <v>41</v>
      </c>
      <c r="C41" s="24"/>
      <c r="D41" s="24"/>
      <c r="E41" s="24"/>
    </row>
    <row r="42" spans="2:5" ht="38.25">
      <c r="B42" s="6" t="s">
        <v>8</v>
      </c>
      <c r="C42" s="7" t="s">
        <v>9</v>
      </c>
      <c r="D42" s="8" t="s">
        <v>11</v>
      </c>
      <c r="E42" s="7" t="s">
        <v>29</v>
      </c>
    </row>
    <row r="43" spans="2:5">
      <c r="B43" s="4" t="s">
        <v>42</v>
      </c>
      <c r="C43" s="4"/>
      <c r="D43" s="4">
        <v>2.19</v>
      </c>
      <c r="E43" s="21">
        <f>D43*E5</f>
        <v>1622.79</v>
      </c>
    </row>
    <row r="45" spans="2:5">
      <c r="B45" s="3" t="s">
        <v>33</v>
      </c>
      <c r="E45" s="22">
        <f>SUM(F12+F18+F23+E27+E33+E39+E43)</f>
        <v>64900.612000000001</v>
      </c>
    </row>
    <row r="47" spans="2:5">
      <c r="B47" s="20" t="s">
        <v>43</v>
      </c>
    </row>
    <row r="48" spans="2:5">
      <c r="B48" s="20" t="s">
        <v>44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4" workbookViewId="0">
      <selection activeCell="B49" sqref="B49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4</v>
      </c>
    </row>
    <row r="2" spans="2:7">
      <c r="F2" s="1" t="s">
        <v>3</v>
      </c>
    </row>
    <row r="3" spans="2:7" ht="18.75">
      <c r="B3" s="2" t="s">
        <v>5</v>
      </c>
      <c r="C3" s="2"/>
      <c r="D3" s="2"/>
      <c r="E3" s="2"/>
      <c r="F3" s="2"/>
    </row>
    <row r="4" spans="2:7">
      <c r="B4" s="3" t="s">
        <v>35</v>
      </c>
    </row>
    <row r="5" spans="2:7">
      <c r="C5" t="s">
        <v>6</v>
      </c>
      <c r="E5" s="4">
        <v>2118</v>
      </c>
    </row>
    <row r="6" spans="2:7">
      <c r="B6" s="3" t="s">
        <v>7</v>
      </c>
      <c r="E6" s="5"/>
    </row>
    <row r="7" spans="2:7">
      <c r="B7" t="s">
        <v>0</v>
      </c>
    </row>
    <row r="8" spans="2:7" ht="39.75" customHeight="1">
      <c r="B8" s="6" t="s">
        <v>8</v>
      </c>
      <c r="C8" s="7" t="s">
        <v>9</v>
      </c>
      <c r="D8" s="7" t="s">
        <v>10</v>
      </c>
      <c r="E8" s="8" t="s">
        <v>11</v>
      </c>
      <c r="F8" s="7" t="s">
        <v>12</v>
      </c>
      <c r="G8" s="9" t="s">
        <v>13</v>
      </c>
    </row>
    <row r="9" spans="2:7">
      <c r="B9" s="4" t="s">
        <v>14</v>
      </c>
      <c r="C9" s="10" t="s">
        <v>15</v>
      </c>
      <c r="D9" s="10">
        <v>482.45</v>
      </c>
      <c r="E9" s="10">
        <v>9.68</v>
      </c>
      <c r="F9" s="11">
        <f>PRODUCT(E9,E5)</f>
        <v>20502.239999999998</v>
      </c>
      <c r="G9" s="11">
        <f>F9/D9</f>
        <v>42.496092859363664</v>
      </c>
    </row>
    <row r="10" spans="2:7">
      <c r="B10" s="4" t="s">
        <v>16</v>
      </c>
      <c r="C10" s="10" t="s">
        <v>17</v>
      </c>
      <c r="D10" s="10">
        <v>86.49</v>
      </c>
      <c r="E10" s="10">
        <v>3.1</v>
      </c>
      <c r="F10" s="11">
        <f>PRODUCT(E10,E5)</f>
        <v>6565.8</v>
      </c>
      <c r="G10" s="11"/>
    </row>
    <row r="11" spans="2:7">
      <c r="B11" s="4" t="s">
        <v>18</v>
      </c>
      <c r="C11" s="12">
        <v>0.4</v>
      </c>
      <c r="D11" s="12"/>
      <c r="E11" s="10">
        <v>1.24</v>
      </c>
      <c r="F11" s="11">
        <f>PRODUCT(E11,E5)</f>
        <v>2626.32</v>
      </c>
      <c r="G11" s="10"/>
    </row>
    <row r="12" spans="2:7">
      <c r="B12" s="4" t="s">
        <v>19</v>
      </c>
      <c r="C12" s="10"/>
      <c r="D12" s="10"/>
      <c r="E12" s="10">
        <f>SUM(E9:E11)</f>
        <v>14.02</v>
      </c>
      <c r="F12" s="11">
        <f>SUM(F9:F11)</f>
        <v>29694.359999999997</v>
      </c>
      <c r="G12" s="10"/>
    </row>
    <row r="13" spans="2:7">
      <c r="B13" t="s">
        <v>1</v>
      </c>
      <c r="F13" s="22"/>
    </row>
    <row r="14" spans="2:7" ht="36.75" customHeight="1">
      <c r="B14" s="6" t="s">
        <v>8</v>
      </c>
      <c r="C14" s="7" t="s">
        <v>9</v>
      </c>
      <c r="D14" s="7" t="s">
        <v>20</v>
      </c>
      <c r="E14" s="8" t="s">
        <v>11</v>
      </c>
      <c r="F14" s="23" t="s">
        <v>21</v>
      </c>
      <c r="G14" s="9" t="s">
        <v>13</v>
      </c>
    </row>
    <row r="15" spans="2:7">
      <c r="B15" s="4" t="s">
        <v>22</v>
      </c>
      <c r="C15" s="10" t="s">
        <v>15</v>
      </c>
      <c r="D15" s="10">
        <v>409.46</v>
      </c>
      <c r="E15" s="10">
        <v>6.7960000000000003</v>
      </c>
      <c r="F15" s="11">
        <f>SUM(E15,E5)</f>
        <v>2124.7959999999998</v>
      </c>
      <c r="G15" s="13">
        <f>F15/D15</f>
        <v>5.1892639085624968</v>
      </c>
    </row>
    <row r="16" spans="2:7">
      <c r="B16" s="4" t="s">
        <v>23</v>
      </c>
      <c r="C16" s="10" t="s">
        <v>17</v>
      </c>
      <c r="D16" s="10">
        <v>86.49</v>
      </c>
      <c r="E16" s="10">
        <v>6.7149999999999999</v>
      </c>
      <c r="F16" s="11">
        <f>PRODUCT(E16,E5)</f>
        <v>14222.369999999999</v>
      </c>
      <c r="G16" s="13">
        <f>F16/D16</f>
        <v>164.43947277141865</v>
      </c>
    </row>
    <row r="17" spans="2:7">
      <c r="B17" s="4" t="s">
        <v>18</v>
      </c>
      <c r="C17" s="12">
        <v>0.4</v>
      </c>
      <c r="D17" s="12"/>
      <c r="E17" s="10">
        <v>2.6850000000000001</v>
      </c>
      <c r="F17" s="11">
        <f>E17*E5</f>
        <v>5686.83</v>
      </c>
      <c r="G17" s="10"/>
    </row>
    <row r="18" spans="2:7">
      <c r="B18" s="4" t="s">
        <v>19</v>
      </c>
      <c r="C18" s="10"/>
      <c r="D18" s="10"/>
      <c r="E18" s="10">
        <f>SUM(E15:E17)</f>
        <v>16.195999999999998</v>
      </c>
      <c r="F18" s="11">
        <f>SUM(F15:F17)</f>
        <v>22033.995999999999</v>
      </c>
      <c r="G18" s="10"/>
    </row>
    <row r="19" spans="2:7">
      <c r="B19" t="s">
        <v>2</v>
      </c>
      <c r="F19" s="22"/>
    </row>
    <row r="20" spans="2:7" ht="38.25">
      <c r="B20" s="6" t="s">
        <v>8</v>
      </c>
      <c r="C20" s="7" t="s">
        <v>9</v>
      </c>
      <c r="D20" s="7" t="s">
        <v>20</v>
      </c>
      <c r="E20" s="8" t="s">
        <v>11</v>
      </c>
      <c r="F20" s="23" t="s">
        <v>21</v>
      </c>
      <c r="G20" s="9" t="s">
        <v>13</v>
      </c>
    </row>
    <row r="21" spans="2:7">
      <c r="B21" s="4" t="s">
        <v>23</v>
      </c>
      <c r="C21" s="10" t="s">
        <v>17</v>
      </c>
      <c r="D21" s="10">
        <v>86.49</v>
      </c>
      <c r="E21" s="14">
        <v>6.7149999999999999</v>
      </c>
      <c r="F21" s="11">
        <f>PRODUCT(E21,E5)</f>
        <v>14222.369999999999</v>
      </c>
      <c r="G21" s="13">
        <f>F21/D21</f>
        <v>164.43947277141865</v>
      </c>
    </row>
    <row r="22" spans="2:7">
      <c r="B22" s="4" t="s">
        <v>18</v>
      </c>
      <c r="C22" s="12">
        <v>0.5</v>
      </c>
      <c r="D22" s="12"/>
      <c r="E22" s="10">
        <v>3.3570000000000002</v>
      </c>
      <c r="F22" s="11">
        <f>PRODUCT(E22,E5)</f>
        <v>7110.1260000000002</v>
      </c>
      <c r="G22" s="10"/>
    </row>
    <row r="23" spans="2:7">
      <c r="B23" s="4" t="s">
        <v>19</v>
      </c>
      <c r="C23" s="10"/>
      <c r="D23" s="10"/>
      <c r="E23" s="10">
        <f>SUM(E21:E22)</f>
        <v>10.071999999999999</v>
      </c>
      <c r="F23" s="11">
        <f>SUM(F21:F22)</f>
        <v>21332.495999999999</v>
      </c>
      <c r="G23" s="10"/>
    </row>
    <row r="25" spans="2:7">
      <c r="B25" s="3" t="s">
        <v>24</v>
      </c>
    </row>
    <row r="26" spans="2:7" ht="39">
      <c r="B26" s="15" t="s">
        <v>8</v>
      </c>
      <c r="C26" s="16"/>
      <c r="D26" s="17" t="s">
        <v>11</v>
      </c>
      <c r="E26" s="7" t="s">
        <v>21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57471.93</v>
      </c>
    </row>
    <row r="28" spans="2:7">
      <c r="E28" s="22"/>
    </row>
    <row r="29" spans="2:7">
      <c r="B29" s="3" t="s">
        <v>26</v>
      </c>
      <c r="E29" s="22"/>
    </row>
    <row r="30" spans="2:7" ht="38.25">
      <c r="B30" s="6" t="s">
        <v>8</v>
      </c>
      <c r="C30" s="7" t="s">
        <v>9</v>
      </c>
      <c r="D30" s="8" t="s">
        <v>11</v>
      </c>
      <c r="E30" s="23" t="s">
        <v>21</v>
      </c>
    </row>
    <row r="31" spans="2:7" ht="30">
      <c r="B31" s="6" t="s">
        <v>27</v>
      </c>
      <c r="C31" s="10" t="s">
        <v>17</v>
      </c>
      <c r="D31" s="10">
        <v>13.718</v>
      </c>
      <c r="E31" s="11">
        <f>PRODUCT(D31,E5)</f>
        <v>29054.723999999998</v>
      </c>
    </row>
    <row r="32" spans="2:7">
      <c r="B32" s="4" t="s">
        <v>18</v>
      </c>
      <c r="C32" s="12">
        <v>0.4</v>
      </c>
      <c r="D32" s="10">
        <v>5.4870000000000001</v>
      </c>
      <c r="E32" s="11">
        <f>PRODUCT(D32,E5)</f>
        <v>11621.466</v>
      </c>
    </row>
    <row r="33" spans="2:5">
      <c r="B33" s="4" t="s">
        <v>19</v>
      </c>
      <c r="C33" s="10"/>
      <c r="D33" s="10">
        <f>SUM(D31:D32)</f>
        <v>19.204999999999998</v>
      </c>
      <c r="E33" s="11">
        <f>SUM(E31:E32)</f>
        <v>40676.19</v>
      </c>
    </row>
    <row r="34" spans="2:5">
      <c r="E34" s="22"/>
    </row>
    <row r="35" spans="2:5">
      <c r="B35" s="3" t="s">
        <v>28</v>
      </c>
      <c r="E35" s="22"/>
    </row>
    <row r="36" spans="2:5" ht="38.25">
      <c r="B36" s="6" t="s">
        <v>8</v>
      </c>
      <c r="C36" s="7" t="s">
        <v>9</v>
      </c>
      <c r="D36" s="8" t="s">
        <v>11</v>
      </c>
      <c r="E36" s="23" t="s">
        <v>29</v>
      </c>
    </row>
    <row r="37" spans="2:5">
      <c r="B37" s="4" t="s">
        <v>30</v>
      </c>
      <c r="C37" s="14" t="s">
        <v>31</v>
      </c>
      <c r="D37" s="10">
        <v>3.6190000000000002</v>
      </c>
      <c r="E37" s="11">
        <f>D37*E5</f>
        <v>7665.0420000000004</v>
      </c>
    </row>
    <row r="38" spans="2:5" ht="30">
      <c r="B38" s="6" t="s">
        <v>32</v>
      </c>
      <c r="C38" s="14" t="s">
        <v>31</v>
      </c>
      <c r="D38" s="10">
        <v>0.93500000000000005</v>
      </c>
      <c r="E38" s="11">
        <f>D38*E5</f>
        <v>1980.3300000000002</v>
      </c>
    </row>
    <row r="39" spans="2:5" ht="32.25" customHeight="1">
      <c r="B39" s="4" t="s">
        <v>19</v>
      </c>
      <c r="C39" s="4"/>
      <c r="D39" s="4"/>
      <c r="E39" s="21">
        <f>SUM(E37:E38)</f>
        <v>9645.3720000000012</v>
      </c>
    </row>
    <row r="41" spans="2:5">
      <c r="B41" s="24" t="s">
        <v>41</v>
      </c>
      <c r="C41" s="24"/>
      <c r="D41" s="24"/>
      <c r="E41" s="24"/>
    </row>
    <row r="42" spans="2:5" ht="38.25">
      <c r="B42" s="6" t="s">
        <v>8</v>
      </c>
      <c r="C42" s="7" t="s">
        <v>9</v>
      </c>
      <c r="D42" s="8" t="s">
        <v>11</v>
      </c>
      <c r="E42" s="7" t="s">
        <v>29</v>
      </c>
    </row>
    <row r="43" spans="2:5">
      <c r="B43" s="4" t="s">
        <v>42</v>
      </c>
      <c r="C43" s="4"/>
      <c r="D43" s="4">
        <v>2.19</v>
      </c>
      <c r="E43" s="21">
        <f>D43*E5</f>
        <v>4638.42</v>
      </c>
    </row>
    <row r="45" spans="2:5">
      <c r="B45" s="3" t="s">
        <v>33</v>
      </c>
      <c r="E45" s="22">
        <f>SUM(F12+F18+F23+E27+E33+E39+E43)</f>
        <v>185492.76400000002</v>
      </c>
    </row>
    <row r="47" spans="2:5">
      <c r="B47" s="20" t="s">
        <v>43</v>
      </c>
    </row>
    <row r="48" spans="2:5">
      <c r="B48" s="20" t="s">
        <v>44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H28" sqref="H28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4</v>
      </c>
    </row>
    <row r="2" spans="2:7">
      <c r="F2" s="1" t="s">
        <v>3</v>
      </c>
    </row>
    <row r="3" spans="2:7" ht="18.75">
      <c r="B3" s="2" t="s">
        <v>5</v>
      </c>
      <c r="C3" s="2"/>
      <c r="D3" s="2"/>
      <c r="E3" s="2"/>
      <c r="F3" s="2"/>
    </row>
    <row r="4" spans="2:7">
      <c r="B4" s="3" t="s">
        <v>36</v>
      </c>
    </row>
    <row r="5" spans="2:7">
      <c r="C5" t="s">
        <v>6</v>
      </c>
      <c r="E5" s="4">
        <v>3573.3</v>
      </c>
    </row>
    <row r="6" spans="2:7">
      <c r="B6" s="3" t="s">
        <v>7</v>
      </c>
      <c r="E6" s="5"/>
    </row>
    <row r="7" spans="2:7">
      <c r="B7" t="s">
        <v>0</v>
      </c>
    </row>
    <row r="8" spans="2:7" ht="39.75" customHeight="1">
      <c r="B8" s="6" t="s">
        <v>8</v>
      </c>
      <c r="C8" s="7" t="s">
        <v>9</v>
      </c>
      <c r="D8" s="7" t="s">
        <v>10</v>
      </c>
      <c r="E8" s="8" t="s">
        <v>11</v>
      </c>
      <c r="F8" s="7" t="s">
        <v>12</v>
      </c>
      <c r="G8" s="9" t="s">
        <v>13</v>
      </c>
    </row>
    <row r="9" spans="2:7">
      <c r="B9" s="4" t="s">
        <v>14</v>
      </c>
      <c r="C9" s="10" t="s">
        <v>15</v>
      </c>
      <c r="D9" s="10">
        <v>482.45</v>
      </c>
      <c r="E9" s="10">
        <v>9.68</v>
      </c>
      <c r="F9" s="11">
        <f>PRODUCT(E9,E5)</f>
        <v>34589.544000000002</v>
      </c>
      <c r="G9" s="11">
        <f>F9/D9</f>
        <v>71.69560368950151</v>
      </c>
    </row>
    <row r="10" spans="2:7">
      <c r="B10" s="4" t="s">
        <v>16</v>
      </c>
      <c r="C10" s="10" t="s">
        <v>17</v>
      </c>
      <c r="D10" s="10">
        <v>86.49</v>
      </c>
      <c r="E10" s="10">
        <v>3.1</v>
      </c>
      <c r="F10" s="11">
        <f>PRODUCT(E10,E5)</f>
        <v>11077.230000000001</v>
      </c>
      <c r="G10" s="11"/>
    </row>
    <row r="11" spans="2:7">
      <c r="B11" s="4" t="s">
        <v>18</v>
      </c>
      <c r="C11" s="12">
        <v>0.4</v>
      </c>
      <c r="D11" s="12"/>
      <c r="E11" s="10">
        <v>1.24</v>
      </c>
      <c r="F11" s="11">
        <f>PRODUCT(E11,E5)</f>
        <v>4430.8919999999998</v>
      </c>
      <c r="G11" s="10"/>
    </row>
    <row r="12" spans="2:7">
      <c r="B12" s="4" t="s">
        <v>19</v>
      </c>
      <c r="C12" s="10"/>
      <c r="D12" s="10"/>
      <c r="E12" s="10">
        <f>SUM(E9:E11)</f>
        <v>14.02</v>
      </c>
      <c r="F12" s="11">
        <f>SUM(F9:F11)</f>
        <v>50097.666000000005</v>
      </c>
      <c r="G12" s="10"/>
    </row>
    <row r="13" spans="2:7">
      <c r="B13" t="s">
        <v>1</v>
      </c>
      <c r="F13" s="22"/>
    </row>
    <row r="14" spans="2:7" ht="36.75" customHeight="1">
      <c r="B14" s="6" t="s">
        <v>8</v>
      </c>
      <c r="C14" s="7" t="s">
        <v>9</v>
      </c>
      <c r="D14" s="7" t="s">
        <v>20</v>
      </c>
      <c r="E14" s="8" t="s">
        <v>11</v>
      </c>
      <c r="F14" s="23" t="s">
        <v>21</v>
      </c>
      <c r="G14" s="9" t="s">
        <v>13</v>
      </c>
    </row>
    <row r="15" spans="2:7">
      <c r="B15" s="4" t="s">
        <v>22</v>
      </c>
      <c r="C15" s="10" t="s">
        <v>15</v>
      </c>
      <c r="D15" s="10">
        <v>409.46</v>
      </c>
      <c r="E15" s="10">
        <v>6.7960000000000003</v>
      </c>
      <c r="F15" s="11">
        <f>SUM(E15,E5)</f>
        <v>3580.096</v>
      </c>
      <c r="G15" s="13">
        <f>F15/D15</f>
        <v>8.7434572363600847</v>
      </c>
    </row>
    <row r="16" spans="2:7">
      <c r="B16" s="4" t="s">
        <v>23</v>
      </c>
      <c r="C16" s="10" t="s">
        <v>17</v>
      </c>
      <c r="D16" s="10">
        <v>86.49</v>
      </c>
      <c r="E16" s="10">
        <v>6.7149999999999999</v>
      </c>
      <c r="F16" s="11">
        <f>PRODUCT(E16,E5)</f>
        <v>23994.709500000001</v>
      </c>
      <c r="G16" s="13">
        <f>F16/D16</f>
        <v>277.42755809920226</v>
      </c>
    </row>
    <row r="17" spans="2:7">
      <c r="B17" s="4" t="s">
        <v>18</v>
      </c>
      <c r="C17" s="12">
        <v>0.4</v>
      </c>
      <c r="D17" s="12"/>
      <c r="E17" s="10">
        <v>2.6850000000000001</v>
      </c>
      <c r="F17" s="11">
        <f>E17*E5</f>
        <v>9594.3105000000014</v>
      </c>
      <c r="G17" s="10"/>
    </row>
    <row r="18" spans="2:7">
      <c r="B18" s="4" t="s">
        <v>19</v>
      </c>
      <c r="C18" s="10"/>
      <c r="D18" s="10"/>
      <c r="E18" s="10">
        <f>SUM(E15:E17)</f>
        <v>16.195999999999998</v>
      </c>
      <c r="F18" s="11">
        <f>SUM(F15:F17)</f>
        <v>37169.116000000002</v>
      </c>
      <c r="G18" s="10"/>
    </row>
    <row r="19" spans="2:7">
      <c r="B19" t="s">
        <v>2</v>
      </c>
      <c r="F19" s="22"/>
    </row>
    <row r="20" spans="2:7" ht="38.25">
      <c r="B20" s="6" t="s">
        <v>8</v>
      </c>
      <c r="C20" s="7" t="s">
        <v>9</v>
      </c>
      <c r="D20" s="7" t="s">
        <v>20</v>
      </c>
      <c r="E20" s="8" t="s">
        <v>11</v>
      </c>
      <c r="F20" s="23" t="s">
        <v>21</v>
      </c>
      <c r="G20" s="9" t="s">
        <v>13</v>
      </c>
    </row>
    <row r="21" spans="2:7">
      <c r="B21" s="4" t="s">
        <v>23</v>
      </c>
      <c r="C21" s="10" t="s">
        <v>17</v>
      </c>
      <c r="D21" s="10">
        <v>86.49</v>
      </c>
      <c r="E21" s="14">
        <v>6.7149999999999999</v>
      </c>
      <c r="F21" s="11">
        <f>PRODUCT(E21,E5)</f>
        <v>23994.709500000001</v>
      </c>
      <c r="G21" s="13">
        <f>F21/D21</f>
        <v>277.42755809920226</v>
      </c>
    </row>
    <row r="22" spans="2:7">
      <c r="B22" s="4" t="s">
        <v>18</v>
      </c>
      <c r="C22" s="12">
        <v>0.5</v>
      </c>
      <c r="D22" s="12"/>
      <c r="E22" s="10">
        <v>3.3570000000000002</v>
      </c>
      <c r="F22" s="11">
        <f>PRODUCT(E22,E5)</f>
        <v>11995.568100000002</v>
      </c>
      <c r="G22" s="10"/>
    </row>
    <row r="23" spans="2:7">
      <c r="B23" s="4" t="s">
        <v>19</v>
      </c>
      <c r="C23" s="10"/>
      <c r="D23" s="10"/>
      <c r="E23" s="10">
        <f>SUM(E21:E22)</f>
        <v>10.071999999999999</v>
      </c>
      <c r="F23" s="11">
        <f>SUM(F21:F22)</f>
        <v>35990.277600000001</v>
      </c>
      <c r="G23" s="10"/>
    </row>
    <row r="25" spans="2:7">
      <c r="B25" s="3" t="s">
        <v>24</v>
      </c>
    </row>
    <row r="26" spans="2:7" ht="39">
      <c r="B26" s="15" t="s">
        <v>8</v>
      </c>
      <c r="C26" s="16"/>
      <c r="D26" s="17" t="s">
        <v>11</v>
      </c>
      <c r="E26" s="7" t="s">
        <v>21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96961.495500000005</v>
      </c>
    </row>
    <row r="28" spans="2:7">
      <c r="E28" s="22"/>
    </row>
    <row r="29" spans="2:7">
      <c r="B29" s="3" t="s">
        <v>26</v>
      </c>
      <c r="E29" s="22"/>
    </row>
    <row r="30" spans="2:7" ht="38.25">
      <c r="B30" s="6" t="s">
        <v>8</v>
      </c>
      <c r="C30" s="7" t="s">
        <v>9</v>
      </c>
      <c r="D30" s="8" t="s">
        <v>11</v>
      </c>
      <c r="E30" s="23" t="s">
        <v>21</v>
      </c>
    </row>
    <row r="31" spans="2:7" ht="30">
      <c r="B31" s="6" t="s">
        <v>27</v>
      </c>
      <c r="C31" s="10" t="s">
        <v>17</v>
      </c>
      <c r="D31" s="10">
        <v>13.718</v>
      </c>
      <c r="E31" s="11">
        <f>PRODUCT(D31,E5)</f>
        <v>49018.529399999999</v>
      </c>
    </row>
    <row r="32" spans="2:7">
      <c r="B32" s="4" t="s">
        <v>18</v>
      </c>
      <c r="C32" s="12">
        <v>0.4</v>
      </c>
      <c r="D32" s="10">
        <v>5.4870000000000001</v>
      </c>
      <c r="E32" s="11">
        <f>PRODUCT(D32,E5)</f>
        <v>19606.697100000001</v>
      </c>
    </row>
    <row r="33" spans="2:5">
      <c r="B33" s="4" t="s">
        <v>19</v>
      </c>
      <c r="C33" s="10"/>
      <c r="D33" s="10">
        <f>SUM(D31:D32)</f>
        <v>19.204999999999998</v>
      </c>
      <c r="E33" s="11">
        <f>SUM(E31:E32)</f>
        <v>68625.226500000004</v>
      </c>
    </row>
    <row r="34" spans="2:5">
      <c r="E34" s="22"/>
    </row>
    <row r="35" spans="2:5">
      <c r="B35" s="3" t="s">
        <v>28</v>
      </c>
      <c r="E35" s="22"/>
    </row>
    <row r="36" spans="2:5" ht="38.25">
      <c r="B36" s="6" t="s">
        <v>8</v>
      </c>
      <c r="C36" s="7" t="s">
        <v>9</v>
      </c>
      <c r="D36" s="8" t="s">
        <v>11</v>
      </c>
      <c r="E36" s="23" t="s">
        <v>29</v>
      </c>
    </row>
    <row r="37" spans="2:5">
      <c r="B37" s="4" t="s">
        <v>30</v>
      </c>
      <c r="C37" s="14" t="s">
        <v>31</v>
      </c>
      <c r="D37" s="10">
        <v>3.6190000000000002</v>
      </c>
      <c r="E37" s="11">
        <f>D37*E5</f>
        <v>12931.772700000001</v>
      </c>
    </row>
    <row r="38" spans="2:5" ht="30">
      <c r="B38" s="6" t="s">
        <v>32</v>
      </c>
      <c r="C38" s="14" t="s">
        <v>31</v>
      </c>
      <c r="D38" s="10">
        <v>0.93500000000000005</v>
      </c>
      <c r="E38" s="11">
        <f>D38*E5</f>
        <v>3341.0355000000004</v>
      </c>
    </row>
    <row r="39" spans="2:5" ht="29.25" customHeight="1">
      <c r="B39" s="4" t="s">
        <v>19</v>
      </c>
      <c r="C39" s="4"/>
      <c r="D39" s="4"/>
      <c r="E39" s="21">
        <f>SUM(E37:E38)</f>
        <v>16272.808200000001</v>
      </c>
    </row>
    <row r="41" spans="2:5">
      <c r="B41" s="24" t="s">
        <v>41</v>
      </c>
      <c r="C41" s="24"/>
      <c r="D41" s="24"/>
      <c r="E41" s="24"/>
    </row>
    <row r="42" spans="2:5" ht="38.25">
      <c r="B42" s="6" t="s">
        <v>8</v>
      </c>
      <c r="C42" s="7" t="s">
        <v>9</v>
      </c>
      <c r="D42" s="8" t="s">
        <v>11</v>
      </c>
      <c r="E42" s="7" t="s">
        <v>29</v>
      </c>
    </row>
    <row r="43" spans="2:5">
      <c r="B43" s="4" t="s">
        <v>42</v>
      </c>
      <c r="C43" s="4"/>
      <c r="D43" s="4">
        <v>2.19</v>
      </c>
      <c r="E43" s="21">
        <f>D43*E5</f>
        <v>7825.527</v>
      </c>
    </row>
    <row r="45" spans="2:5">
      <c r="B45" s="3" t="s">
        <v>33</v>
      </c>
      <c r="E45" s="22">
        <f>SUM(F12+F18+F23+E27+E33+E39+E43)</f>
        <v>312942.11680000002</v>
      </c>
    </row>
    <row r="47" spans="2:5">
      <c r="B47" s="20" t="s">
        <v>43</v>
      </c>
    </row>
    <row r="48" spans="2:5">
      <c r="B48" s="20" t="s">
        <v>44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13" workbookViewId="0">
      <selection activeCell="G27" sqref="G27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4</v>
      </c>
    </row>
    <row r="2" spans="2:7">
      <c r="F2" s="1" t="s">
        <v>3</v>
      </c>
    </row>
    <row r="3" spans="2:7" ht="18.75">
      <c r="B3" s="2" t="s">
        <v>5</v>
      </c>
      <c r="C3" s="2"/>
      <c r="D3" s="2"/>
      <c r="E3" s="2"/>
      <c r="F3" s="2"/>
    </row>
    <row r="4" spans="2:7">
      <c r="B4" s="3" t="s">
        <v>37</v>
      </c>
    </row>
    <row r="5" spans="2:7">
      <c r="C5" t="s">
        <v>6</v>
      </c>
      <c r="E5" s="4">
        <v>4792.2</v>
      </c>
    </row>
    <row r="6" spans="2:7">
      <c r="B6" s="3" t="s">
        <v>7</v>
      </c>
      <c r="E6" s="5"/>
    </row>
    <row r="7" spans="2:7">
      <c r="B7" t="s">
        <v>0</v>
      </c>
    </row>
    <row r="8" spans="2:7" ht="39.75" customHeight="1">
      <c r="B8" s="6" t="s">
        <v>8</v>
      </c>
      <c r="C8" s="7" t="s">
        <v>9</v>
      </c>
      <c r="D8" s="7" t="s">
        <v>10</v>
      </c>
      <c r="E8" s="8" t="s">
        <v>11</v>
      </c>
      <c r="F8" s="7" t="s">
        <v>12</v>
      </c>
      <c r="G8" s="9" t="s">
        <v>13</v>
      </c>
    </row>
    <row r="9" spans="2:7">
      <c r="B9" s="4" t="s">
        <v>14</v>
      </c>
      <c r="C9" s="10" t="s">
        <v>15</v>
      </c>
      <c r="D9" s="10">
        <v>482.45</v>
      </c>
      <c r="E9" s="10">
        <v>9.68</v>
      </c>
      <c r="F9" s="11">
        <f>PRODUCT(E9,E5)</f>
        <v>46388.495999999999</v>
      </c>
      <c r="G9" s="11">
        <f>F9/D9</f>
        <v>96.151924551767024</v>
      </c>
    </row>
    <row r="10" spans="2:7">
      <c r="B10" s="4" t="s">
        <v>16</v>
      </c>
      <c r="C10" s="10" t="s">
        <v>17</v>
      </c>
      <c r="D10" s="10">
        <v>86.49</v>
      </c>
      <c r="E10" s="10">
        <v>3.1</v>
      </c>
      <c r="F10" s="11">
        <f>PRODUCT(E10,E5)</f>
        <v>14855.82</v>
      </c>
      <c r="G10" s="11"/>
    </row>
    <row r="11" spans="2:7">
      <c r="B11" s="4" t="s">
        <v>18</v>
      </c>
      <c r="C11" s="12">
        <v>0.4</v>
      </c>
      <c r="D11" s="12"/>
      <c r="E11" s="10">
        <v>1.24</v>
      </c>
      <c r="F11" s="11">
        <f>PRODUCT(E11,E5)</f>
        <v>5942.3279999999995</v>
      </c>
      <c r="G11" s="10"/>
    </row>
    <row r="12" spans="2:7">
      <c r="B12" s="4" t="s">
        <v>19</v>
      </c>
      <c r="C12" s="10"/>
      <c r="D12" s="10"/>
      <c r="E12" s="10">
        <f>SUM(E9:E11)</f>
        <v>14.02</v>
      </c>
      <c r="F12" s="11">
        <f>SUM(F9:F11)</f>
        <v>67186.644</v>
      </c>
      <c r="G12" s="10"/>
    </row>
    <row r="13" spans="2:7">
      <c r="B13" t="s">
        <v>1</v>
      </c>
      <c r="F13" s="22"/>
    </row>
    <row r="14" spans="2:7" ht="36.75" customHeight="1">
      <c r="B14" s="6" t="s">
        <v>8</v>
      </c>
      <c r="C14" s="7" t="s">
        <v>9</v>
      </c>
      <c r="D14" s="7" t="s">
        <v>20</v>
      </c>
      <c r="E14" s="8" t="s">
        <v>11</v>
      </c>
      <c r="F14" s="23" t="s">
        <v>21</v>
      </c>
      <c r="G14" s="9" t="s">
        <v>13</v>
      </c>
    </row>
    <row r="15" spans="2:7">
      <c r="B15" s="4" t="s">
        <v>22</v>
      </c>
      <c r="C15" s="10" t="s">
        <v>15</v>
      </c>
      <c r="D15" s="10">
        <v>409.46</v>
      </c>
      <c r="E15" s="10">
        <v>6.7960000000000003</v>
      </c>
      <c r="F15" s="11">
        <f>SUM(E15,E5)</f>
        <v>4798.9960000000001</v>
      </c>
      <c r="G15" s="13">
        <f>F15/D15</f>
        <v>11.720304791676844</v>
      </c>
    </row>
    <row r="16" spans="2:7">
      <c r="B16" s="4" t="s">
        <v>23</v>
      </c>
      <c r="C16" s="10" t="s">
        <v>17</v>
      </c>
      <c r="D16" s="10">
        <v>86.49</v>
      </c>
      <c r="E16" s="10">
        <v>6.7149999999999999</v>
      </c>
      <c r="F16" s="11">
        <f>PRODUCT(E16,E5)</f>
        <v>32179.623</v>
      </c>
      <c r="G16" s="13">
        <f>F16/D16</f>
        <v>372.06177592785292</v>
      </c>
    </row>
    <row r="17" spans="2:7">
      <c r="B17" s="4" t="s">
        <v>18</v>
      </c>
      <c r="C17" s="12">
        <v>0.4</v>
      </c>
      <c r="D17" s="12"/>
      <c r="E17" s="10">
        <v>2.6850000000000001</v>
      </c>
      <c r="F17" s="11">
        <f>E17*E5</f>
        <v>12867.056999999999</v>
      </c>
      <c r="G17" s="10"/>
    </row>
    <row r="18" spans="2:7">
      <c r="B18" s="4" t="s">
        <v>19</v>
      </c>
      <c r="C18" s="10"/>
      <c r="D18" s="10"/>
      <c r="E18" s="10">
        <f>SUM(E15:E17)</f>
        <v>16.195999999999998</v>
      </c>
      <c r="F18" s="11">
        <f>SUM(F15:F17)</f>
        <v>49845.675999999999</v>
      </c>
      <c r="G18" s="10"/>
    </row>
    <row r="19" spans="2:7">
      <c r="B19" t="s">
        <v>2</v>
      </c>
      <c r="F19" s="22"/>
    </row>
    <row r="20" spans="2:7" ht="38.25">
      <c r="B20" s="6" t="s">
        <v>8</v>
      </c>
      <c r="C20" s="7" t="s">
        <v>9</v>
      </c>
      <c r="D20" s="7" t="s">
        <v>20</v>
      </c>
      <c r="E20" s="8" t="s">
        <v>11</v>
      </c>
      <c r="F20" s="23" t="s">
        <v>21</v>
      </c>
      <c r="G20" s="9" t="s">
        <v>13</v>
      </c>
    </row>
    <row r="21" spans="2:7">
      <c r="B21" s="4" t="s">
        <v>23</v>
      </c>
      <c r="C21" s="10" t="s">
        <v>17</v>
      </c>
      <c r="D21" s="10">
        <v>86.49</v>
      </c>
      <c r="E21" s="14">
        <v>6.7149999999999999</v>
      </c>
      <c r="F21" s="11">
        <f>PRODUCT(E21,E5)</f>
        <v>32179.623</v>
      </c>
      <c r="G21" s="13">
        <f>F21/D21</f>
        <v>372.06177592785292</v>
      </c>
    </row>
    <row r="22" spans="2:7">
      <c r="B22" s="4" t="s">
        <v>18</v>
      </c>
      <c r="C22" s="12">
        <v>0.5</v>
      </c>
      <c r="D22" s="12"/>
      <c r="E22" s="10">
        <v>3.3570000000000002</v>
      </c>
      <c r="F22" s="11">
        <f>PRODUCT(E22,E5)</f>
        <v>16087.4154</v>
      </c>
      <c r="G22" s="10"/>
    </row>
    <row r="23" spans="2:7">
      <c r="B23" s="4" t="s">
        <v>19</v>
      </c>
      <c r="C23" s="10"/>
      <c r="D23" s="10"/>
      <c r="E23" s="10">
        <f>SUM(E21:E22)</f>
        <v>10.071999999999999</v>
      </c>
      <c r="F23" s="11">
        <f>SUM(F21:F22)</f>
        <v>48267.038399999998</v>
      </c>
      <c r="G23" s="10"/>
    </row>
    <row r="25" spans="2:7">
      <c r="B25" s="3" t="s">
        <v>24</v>
      </c>
    </row>
    <row r="26" spans="2:7" ht="39">
      <c r="B26" s="15" t="s">
        <v>8</v>
      </c>
      <c r="C26" s="16"/>
      <c r="D26" s="17" t="s">
        <v>11</v>
      </c>
      <c r="E26" s="7" t="s">
        <v>21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130036.34700000001</v>
      </c>
    </row>
    <row r="28" spans="2:7">
      <c r="E28" s="22"/>
    </row>
    <row r="29" spans="2:7">
      <c r="B29" s="3" t="s">
        <v>26</v>
      </c>
      <c r="E29" s="22"/>
    </row>
    <row r="30" spans="2:7" ht="38.25">
      <c r="B30" s="6" t="s">
        <v>8</v>
      </c>
      <c r="C30" s="7" t="s">
        <v>9</v>
      </c>
      <c r="D30" s="8" t="s">
        <v>11</v>
      </c>
      <c r="E30" s="23" t="s">
        <v>21</v>
      </c>
    </row>
    <row r="31" spans="2:7" ht="30">
      <c r="B31" s="6" t="s">
        <v>27</v>
      </c>
      <c r="C31" s="10" t="s">
        <v>17</v>
      </c>
      <c r="D31" s="10">
        <v>13.718</v>
      </c>
      <c r="E31" s="11">
        <f>PRODUCT(D31,E5)</f>
        <v>65739.399600000004</v>
      </c>
    </row>
    <row r="32" spans="2:7">
      <c r="B32" s="4" t="s">
        <v>18</v>
      </c>
      <c r="C32" s="12">
        <v>0.4</v>
      </c>
      <c r="D32" s="10">
        <v>5.4870000000000001</v>
      </c>
      <c r="E32" s="11">
        <f>PRODUCT(D32,E5)</f>
        <v>26294.8014</v>
      </c>
    </row>
    <row r="33" spans="2:5">
      <c r="B33" s="4" t="s">
        <v>19</v>
      </c>
      <c r="C33" s="10"/>
      <c r="D33" s="10">
        <f>SUM(D31:D32)</f>
        <v>19.204999999999998</v>
      </c>
      <c r="E33" s="11">
        <f>SUM(E31:E32)</f>
        <v>92034.201000000001</v>
      </c>
    </row>
    <row r="34" spans="2:5">
      <c r="E34" s="22"/>
    </row>
    <row r="35" spans="2:5">
      <c r="B35" s="3" t="s">
        <v>28</v>
      </c>
      <c r="E35" s="22"/>
    </row>
    <row r="36" spans="2:5" ht="38.25">
      <c r="B36" s="6" t="s">
        <v>8</v>
      </c>
      <c r="C36" s="7" t="s">
        <v>9</v>
      </c>
      <c r="D36" s="8" t="s">
        <v>11</v>
      </c>
      <c r="E36" s="23" t="s">
        <v>29</v>
      </c>
    </row>
    <row r="37" spans="2:5">
      <c r="B37" s="4" t="s">
        <v>30</v>
      </c>
      <c r="C37" s="14" t="s">
        <v>31</v>
      </c>
      <c r="D37" s="10">
        <v>3.6190000000000002</v>
      </c>
      <c r="E37" s="11">
        <f>D37*E5</f>
        <v>17342.971799999999</v>
      </c>
    </row>
    <row r="38" spans="2:5" ht="30">
      <c r="B38" s="6" t="s">
        <v>32</v>
      </c>
      <c r="C38" s="14" t="s">
        <v>31</v>
      </c>
      <c r="D38" s="10">
        <v>0.93500000000000005</v>
      </c>
      <c r="E38" s="11">
        <f>D38*E5</f>
        <v>4480.7070000000003</v>
      </c>
    </row>
    <row r="39" spans="2:5" ht="30" customHeight="1">
      <c r="B39" s="4" t="s">
        <v>19</v>
      </c>
      <c r="C39" s="4"/>
      <c r="D39" s="4"/>
      <c r="E39" s="21">
        <f>SUM(E37:E38)</f>
        <v>21823.678800000002</v>
      </c>
    </row>
    <row r="41" spans="2:5">
      <c r="B41" s="24" t="s">
        <v>41</v>
      </c>
      <c r="C41" s="24"/>
      <c r="D41" s="24"/>
      <c r="E41" s="24"/>
    </row>
    <row r="42" spans="2:5" ht="38.25">
      <c r="B42" s="6" t="s">
        <v>8</v>
      </c>
      <c r="C42" s="7" t="s">
        <v>9</v>
      </c>
      <c r="D42" s="8" t="s">
        <v>11</v>
      </c>
      <c r="E42" s="7" t="s">
        <v>29</v>
      </c>
    </row>
    <row r="43" spans="2:5">
      <c r="B43" s="4" t="s">
        <v>42</v>
      </c>
      <c r="C43" s="4"/>
      <c r="D43" s="4">
        <v>2.19</v>
      </c>
      <c r="E43" s="21">
        <f>D43*E5</f>
        <v>10494.918</v>
      </c>
    </row>
    <row r="45" spans="2:5">
      <c r="B45" s="3" t="s">
        <v>33</v>
      </c>
      <c r="E45" s="22">
        <f>SUM(F12+F18+F23+E27+E33+E39+E43)</f>
        <v>419688.50319999998</v>
      </c>
    </row>
    <row r="47" spans="2:5">
      <c r="B47" s="20" t="s">
        <v>43</v>
      </c>
    </row>
    <row r="48" spans="2:5">
      <c r="B48" s="20" t="s">
        <v>44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9" sqref="F29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4</v>
      </c>
    </row>
    <row r="2" spans="2:7">
      <c r="F2" s="1" t="s">
        <v>3</v>
      </c>
    </row>
    <row r="3" spans="2:7" ht="18.75">
      <c r="B3" s="2" t="s">
        <v>5</v>
      </c>
      <c r="C3" s="2"/>
      <c r="D3" s="2"/>
      <c r="E3" s="2"/>
      <c r="F3" s="2"/>
    </row>
    <row r="4" spans="2:7">
      <c r="B4" s="3" t="s">
        <v>38</v>
      </c>
    </row>
    <row r="5" spans="2:7">
      <c r="C5" t="s">
        <v>6</v>
      </c>
      <c r="E5" s="4">
        <v>4902.3</v>
      </c>
    </row>
    <row r="6" spans="2:7">
      <c r="B6" s="3" t="s">
        <v>7</v>
      </c>
      <c r="E6" s="5"/>
    </row>
    <row r="7" spans="2:7">
      <c r="B7" t="s">
        <v>0</v>
      </c>
    </row>
    <row r="8" spans="2:7" ht="39.75" customHeight="1">
      <c r="B8" s="6" t="s">
        <v>8</v>
      </c>
      <c r="C8" s="7" t="s">
        <v>9</v>
      </c>
      <c r="D8" s="7" t="s">
        <v>10</v>
      </c>
      <c r="E8" s="8" t="s">
        <v>11</v>
      </c>
      <c r="F8" s="7" t="s">
        <v>12</v>
      </c>
      <c r="G8" s="9" t="s">
        <v>13</v>
      </c>
    </row>
    <row r="9" spans="2:7">
      <c r="B9" s="4" t="s">
        <v>14</v>
      </c>
      <c r="C9" s="10" t="s">
        <v>15</v>
      </c>
      <c r="D9" s="10">
        <v>482.45</v>
      </c>
      <c r="E9" s="10">
        <v>9.68</v>
      </c>
      <c r="F9" s="11">
        <f>PRODUCT(E9,E5)</f>
        <v>47454.264000000003</v>
      </c>
      <c r="G9" s="11">
        <f>F9/D9</f>
        <v>98.360999067260863</v>
      </c>
    </row>
    <row r="10" spans="2:7">
      <c r="B10" s="4" t="s">
        <v>16</v>
      </c>
      <c r="C10" s="10" t="s">
        <v>17</v>
      </c>
      <c r="D10" s="10">
        <v>86.49</v>
      </c>
      <c r="E10" s="10">
        <v>3.1</v>
      </c>
      <c r="F10" s="11">
        <f>PRODUCT(E10,E5)</f>
        <v>15197.130000000001</v>
      </c>
      <c r="G10" s="11"/>
    </row>
    <row r="11" spans="2:7">
      <c r="B11" s="4" t="s">
        <v>18</v>
      </c>
      <c r="C11" s="12">
        <v>0.4</v>
      </c>
      <c r="D11" s="12"/>
      <c r="E11" s="10">
        <v>1.24</v>
      </c>
      <c r="F11" s="11">
        <f>PRODUCT(E11,E5)</f>
        <v>6078.8519999999999</v>
      </c>
      <c r="G11" s="10"/>
    </row>
    <row r="12" spans="2:7">
      <c r="B12" s="4" t="s">
        <v>19</v>
      </c>
      <c r="C12" s="10"/>
      <c r="D12" s="10"/>
      <c r="E12" s="10">
        <f>SUM(E9:E11)</f>
        <v>14.02</v>
      </c>
      <c r="F12" s="11">
        <f>SUM(F9:F11)</f>
        <v>68730.245999999999</v>
      </c>
      <c r="G12" s="10"/>
    </row>
    <row r="13" spans="2:7">
      <c r="B13" t="s">
        <v>1</v>
      </c>
      <c r="F13" s="22"/>
    </row>
    <row r="14" spans="2:7" ht="36.75" customHeight="1">
      <c r="B14" s="6" t="s">
        <v>8</v>
      </c>
      <c r="C14" s="7" t="s">
        <v>9</v>
      </c>
      <c r="D14" s="7" t="s">
        <v>20</v>
      </c>
      <c r="E14" s="8" t="s">
        <v>11</v>
      </c>
      <c r="F14" s="23" t="s">
        <v>21</v>
      </c>
      <c r="G14" s="9" t="s">
        <v>13</v>
      </c>
    </row>
    <row r="15" spans="2:7">
      <c r="B15" s="4" t="s">
        <v>22</v>
      </c>
      <c r="C15" s="10" t="s">
        <v>15</v>
      </c>
      <c r="D15" s="10">
        <v>409.46</v>
      </c>
      <c r="E15" s="10">
        <v>6.7960000000000003</v>
      </c>
      <c r="F15" s="11">
        <f>SUM(E15,E5)</f>
        <v>4909.0960000000005</v>
      </c>
      <c r="G15" s="13">
        <f>F15/D15</f>
        <v>11.989195525814489</v>
      </c>
    </row>
    <row r="16" spans="2:7">
      <c r="B16" s="4" t="s">
        <v>23</v>
      </c>
      <c r="C16" s="10" t="s">
        <v>17</v>
      </c>
      <c r="D16" s="10">
        <v>86.49</v>
      </c>
      <c r="E16" s="10">
        <v>6.7149999999999999</v>
      </c>
      <c r="F16" s="11">
        <f>PRODUCT(E16,E5)</f>
        <v>32918.944499999998</v>
      </c>
      <c r="G16" s="13">
        <f>F16/D16</f>
        <v>380.60983350676378</v>
      </c>
    </row>
    <row r="17" spans="2:7">
      <c r="B17" s="4" t="s">
        <v>18</v>
      </c>
      <c r="C17" s="12">
        <v>0.4</v>
      </c>
      <c r="D17" s="12"/>
      <c r="E17" s="10">
        <v>2.6850000000000001</v>
      </c>
      <c r="F17" s="11">
        <f>E17*E5</f>
        <v>13162.675500000001</v>
      </c>
      <c r="G17" s="10"/>
    </row>
    <row r="18" spans="2:7">
      <c r="B18" s="4" t="s">
        <v>19</v>
      </c>
      <c r="C18" s="10"/>
      <c r="D18" s="10"/>
      <c r="E18" s="10">
        <f>SUM(E15:E17)</f>
        <v>16.195999999999998</v>
      </c>
      <c r="F18" s="11">
        <f>SUM(F15:F17)</f>
        <v>50990.716</v>
      </c>
      <c r="G18" s="10"/>
    </row>
    <row r="19" spans="2:7">
      <c r="B19" t="s">
        <v>2</v>
      </c>
      <c r="F19" s="22"/>
    </row>
    <row r="20" spans="2:7" ht="38.25">
      <c r="B20" s="6" t="s">
        <v>8</v>
      </c>
      <c r="C20" s="7" t="s">
        <v>9</v>
      </c>
      <c r="D20" s="7" t="s">
        <v>20</v>
      </c>
      <c r="E20" s="8" t="s">
        <v>11</v>
      </c>
      <c r="F20" s="23" t="s">
        <v>21</v>
      </c>
      <c r="G20" s="9" t="s">
        <v>13</v>
      </c>
    </row>
    <row r="21" spans="2:7">
      <c r="B21" s="4" t="s">
        <v>23</v>
      </c>
      <c r="C21" s="10" t="s">
        <v>17</v>
      </c>
      <c r="D21" s="10">
        <v>86.49</v>
      </c>
      <c r="E21" s="14">
        <v>6.7149999999999999</v>
      </c>
      <c r="F21" s="11">
        <f>PRODUCT(E21,E5)</f>
        <v>32918.944499999998</v>
      </c>
      <c r="G21" s="13">
        <f>F21/D21</f>
        <v>380.60983350676378</v>
      </c>
    </row>
    <row r="22" spans="2:7">
      <c r="B22" s="4" t="s">
        <v>18</v>
      </c>
      <c r="C22" s="12">
        <v>0.5</v>
      </c>
      <c r="D22" s="12"/>
      <c r="E22" s="10">
        <v>3.3570000000000002</v>
      </c>
      <c r="F22" s="11">
        <f>PRODUCT(E22,E5)</f>
        <v>16457.021100000002</v>
      </c>
      <c r="G22" s="10"/>
    </row>
    <row r="23" spans="2:7">
      <c r="B23" s="4" t="s">
        <v>19</v>
      </c>
      <c r="C23" s="10"/>
      <c r="D23" s="10"/>
      <c r="E23" s="10">
        <f>SUM(E21:E22)</f>
        <v>10.071999999999999</v>
      </c>
      <c r="F23" s="11">
        <f>SUM(F21:F22)</f>
        <v>49375.965599999996</v>
      </c>
      <c r="G23" s="10"/>
    </row>
    <row r="25" spans="2:7">
      <c r="B25" s="3" t="s">
        <v>24</v>
      </c>
    </row>
    <row r="26" spans="2:7" ht="39">
      <c r="B26" s="15" t="s">
        <v>8</v>
      </c>
      <c r="C26" s="16"/>
      <c r="D26" s="17" t="s">
        <v>11</v>
      </c>
      <c r="E26" s="7" t="s">
        <v>21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133023.9105</v>
      </c>
    </row>
    <row r="28" spans="2:7">
      <c r="E28" s="22"/>
    </row>
    <row r="29" spans="2:7">
      <c r="B29" s="3" t="s">
        <v>26</v>
      </c>
      <c r="E29" s="22"/>
    </row>
    <row r="30" spans="2:7" ht="38.25">
      <c r="B30" s="6" t="s">
        <v>8</v>
      </c>
      <c r="C30" s="7" t="s">
        <v>9</v>
      </c>
      <c r="D30" s="8" t="s">
        <v>11</v>
      </c>
      <c r="E30" s="23" t="s">
        <v>21</v>
      </c>
    </row>
    <row r="31" spans="2:7" ht="30">
      <c r="B31" s="6" t="s">
        <v>27</v>
      </c>
      <c r="C31" s="10" t="s">
        <v>17</v>
      </c>
      <c r="D31" s="10">
        <v>13.718</v>
      </c>
      <c r="E31" s="11">
        <f>PRODUCT(D31,E5)</f>
        <v>67249.751400000008</v>
      </c>
    </row>
    <row r="32" spans="2:7">
      <c r="B32" s="4" t="s">
        <v>18</v>
      </c>
      <c r="C32" s="12">
        <v>0.4</v>
      </c>
      <c r="D32" s="10">
        <v>5.4870000000000001</v>
      </c>
      <c r="E32" s="11">
        <f>PRODUCT(D32,E5)</f>
        <v>26898.920100000003</v>
      </c>
    </row>
    <row r="33" spans="2:5">
      <c r="B33" s="4" t="s">
        <v>19</v>
      </c>
      <c r="C33" s="10"/>
      <c r="D33" s="10">
        <f>SUM(D31:D32)</f>
        <v>19.204999999999998</v>
      </c>
      <c r="E33" s="11">
        <f>SUM(E31:E32)</f>
        <v>94148.671500000011</v>
      </c>
    </row>
    <row r="34" spans="2:5">
      <c r="E34" s="22"/>
    </row>
    <row r="35" spans="2:5">
      <c r="B35" s="3" t="s">
        <v>28</v>
      </c>
      <c r="E35" s="22"/>
    </row>
    <row r="36" spans="2:5" ht="38.25">
      <c r="B36" s="6" t="s">
        <v>8</v>
      </c>
      <c r="C36" s="7" t="s">
        <v>9</v>
      </c>
      <c r="D36" s="8" t="s">
        <v>11</v>
      </c>
      <c r="E36" s="23" t="s">
        <v>29</v>
      </c>
    </row>
    <row r="37" spans="2:5">
      <c r="B37" s="4" t="s">
        <v>30</v>
      </c>
      <c r="C37" s="14" t="s">
        <v>31</v>
      </c>
      <c r="D37" s="10">
        <v>3.6190000000000002</v>
      </c>
      <c r="E37" s="11">
        <f>D37*E5</f>
        <v>17741.423700000003</v>
      </c>
    </row>
    <row r="38" spans="2:5" ht="30">
      <c r="B38" s="6" t="s">
        <v>32</v>
      </c>
      <c r="C38" s="14" t="s">
        <v>31</v>
      </c>
      <c r="D38" s="10">
        <v>0.93500000000000005</v>
      </c>
      <c r="E38" s="11">
        <f>D38*E5</f>
        <v>4583.6505000000006</v>
      </c>
    </row>
    <row r="39" spans="2:5" ht="30" customHeight="1">
      <c r="B39" s="4" t="s">
        <v>19</v>
      </c>
      <c r="C39" s="4"/>
      <c r="D39" s="4"/>
      <c r="E39" s="21">
        <f>SUM(E37:E38)</f>
        <v>22325.074200000003</v>
      </c>
    </row>
    <row r="41" spans="2:5">
      <c r="B41" s="24" t="s">
        <v>41</v>
      </c>
      <c r="C41" s="24"/>
      <c r="D41" s="24"/>
      <c r="E41" s="24"/>
    </row>
    <row r="42" spans="2:5" ht="38.25">
      <c r="B42" s="6" t="s">
        <v>8</v>
      </c>
      <c r="C42" s="7" t="s">
        <v>9</v>
      </c>
      <c r="D42" s="8" t="s">
        <v>11</v>
      </c>
      <c r="E42" s="7" t="s">
        <v>29</v>
      </c>
    </row>
    <row r="43" spans="2:5">
      <c r="B43" s="4" t="s">
        <v>42</v>
      </c>
      <c r="C43" s="4"/>
      <c r="D43" s="4">
        <v>2.19</v>
      </c>
      <c r="E43" s="21">
        <f>D43*E5</f>
        <v>10736.037</v>
      </c>
    </row>
    <row r="45" spans="2:5">
      <c r="B45" s="3" t="s">
        <v>33</v>
      </c>
      <c r="E45" s="22">
        <f>SUM(F12+F18+F23+E27+E33+E39+E43)</f>
        <v>429330.62080000003</v>
      </c>
    </row>
    <row r="47" spans="2:5">
      <c r="B47" s="20" t="s">
        <v>43</v>
      </c>
    </row>
    <row r="48" spans="2:5">
      <c r="B48" s="20" t="s">
        <v>44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H32" sqref="H32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4</v>
      </c>
    </row>
    <row r="2" spans="2:7">
      <c r="F2" s="1" t="s">
        <v>3</v>
      </c>
    </row>
    <row r="3" spans="2:7" ht="18.75">
      <c r="B3" s="2" t="s">
        <v>5</v>
      </c>
      <c r="C3" s="2"/>
      <c r="D3" s="2"/>
      <c r="E3" s="2"/>
      <c r="F3" s="2"/>
    </row>
    <row r="4" spans="2:7">
      <c r="B4" s="3" t="s">
        <v>39</v>
      </c>
    </row>
    <row r="5" spans="2:7">
      <c r="C5" t="s">
        <v>6</v>
      </c>
      <c r="E5" s="4">
        <v>1937</v>
      </c>
    </row>
    <row r="6" spans="2:7">
      <c r="B6" s="3" t="s">
        <v>7</v>
      </c>
      <c r="E6" s="5"/>
    </row>
    <row r="7" spans="2:7">
      <c r="B7" t="s">
        <v>0</v>
      </c>
    </row>
    <row r="8" spans="2:7" ht="39.75" customHeight="1">
      <c r="B8" s="6" t="s">
        <v>8</v>
      </c>
      <c r="C8" s="7" t="s">
        <v>9</v>
      </c>
      <c r="D8" s="7" t="s">
        <v>10</v>
      </c>
      <c r="E8" s="8" t="s">
        <v>11</v>
      </c>
      <c r="F8" s="7" t="s">
        <v>12</v>
      </c>
      <c r="G8" s="9" t="s">
        <v>13</v>
      </c>
    </row>
    <row r="9" spans="2:7">
      <c r="B9" s="4" t="s">
        <v>14</v>
      </c>
      <c r="C9" s="10" t="s">
        <v>15</v>
      </c>
      <c r="D9" s="10">
        <v>482.45</v>
      </c>
      <c r="E9" s="10">
        <v>9.68</v>
      </c>
      <c r="F9" s="11">
        <f>PRODUCT(E9,E5)</f>
        <v>18750.16</v>
      </c>
      <c r="G9" s="11">
        <f>F9/D9</f>
        <v>38.8644626386154</v>
      </c>
    </row>
    <row r="10" spans="2:7">
      <c r="B10" s="4" t="s">
        <v>16</v>
      </c>
      <c r="C10" s="10" t="s">
        <v>17</v>
      </c>
      <c r="D10" s="10">
        <v>86.49</v>
      </c>
      <c r="E10" s="10">
        <v>3.1</v>
      </c>
      <c r="F10" s="11">
        <f>PRODUCT(E10,E5)</f>
        <v>6004.7</v>
      </c>
      <c r="G10" s="11"/>
    </row>
    <row r="11" spans="2:7">
      <c r="B11" s="4" t="s">
        <v>18</v>
      </c>
      <c r="C11" s="12">
        <v>0.4</v>
      </c>
      <c r="D11" s="12"/>
      <c r="E11" s="10">
        <v>1.24</v>
      </c>
      <c r="F11" s="11">
        <f>PRODUCT(E11,E5)</f>
        <v>2401.88</v>
      </c>
      <c r="G11" s="10"/>
    </row>
    <row r="12" spans="2:7">
      <c r="B12" s="4" t="s">
        <v>19</v>
      </c>
      <c r="C12" s="10"/>
      <c r="D12" s="10"/>
      <c r="E12" s="10">
        <f>SUM(E9:E11)</f>
        <v>14.02</v>
      </c>
      <c r="F12" s="11">
        <f>SUM(F9:F11)</f>
        <v>27156.74</v>
      </c>
      <c r="G12" s="10"/>
    </row>
    <row r="13" spans="2:7">
      <c r="B13" t="s">
        <v>1</v>
      </c>
      <c r="F13" s="22"/>
    </row>
    <row r="14" spans="2:7" ht="36.75" customHeight="1">
      <c r="B14" s="6" t="s">
        <v>8</v>
      </c>
      <c r="C14" s="7" t="s">
        <v>9</v>
      </c>
      <c r="D14" s="7" t="s">
        <v>20</v>
      </c>
      <c r="E14" s="8" t="s">
        <v>11</v>
      </c>
      <c r="F14" s="23" t="s">
        <v>21</v>
      </c>
      <c r="G14" s="9" t="s">
        <v>13</v>
      </c>
    </row>
    <row r="15" spans="2:7">
      <c r="B15" s="4" t="s">
        <v>22</v>
      </c>
      <c r="C15" s="10" t="s">
        <v>15</v>
      </c>
      <c r="D15" s="10">
        <v>409.46</v>
      </c>
      <c r="E15" s="10">
        <v>6.7960000000000003</v>
      </c>
      <c r="F15" s="11">
        <f>SUM(E15,E5)</f>
        <v>1943.796</v>
      </c>
      <c r="G15" s="13">
        <f>F15/D15</f>
        <v>4.747218287500611</v>
      </c>
    </row>
    <row r="16" spans="2:7">
      <c r="B16" s="4" t="s">
        <v>23</v>
      </c>
      <c r="C16" s="10" t="s">
        <v>17</v>
      </c>
      <c r="D16" s="10">
        <v>86.49</v>
      </c>
      <c r="E16" s="10">
        <v>6.7149999999999999</v>
      </c>
      <c r="F16" s="11">
        <f>PRODUCT(E16,E5)</f>
        <v>13006.955</v>
      </c>
      <c r="G16" s="13">
        <f>F16/D16</f>
        <v>150.38680772343625</v>
      </c>
    </row>
    <row r="17" spans="2:7">
      <c r="B17" s="4" t="s">
        <v>18</v>
      </c>
      <c r="C17" s="12">
        <v>0.4</v>
      </c>
      <c r="D17" s="12"/>
      <c r="E17" s="10">
        <v>2.6850000000000001</v>
      </c>
      <c r="F17" s="11">
        <f>E17*E5</f>
        <v>5200.8450000000003</v>
      </c>
      <c r="G17" s="10"/>
    </row>
    <row r="18" spans="2:7">
      <c r="B18" s="4" t="s">
        <v>19</v>
      </c>
      <c r="C18" s="10"/>
      <c r="D18" s="10"/>
      <c r="E18" s="10">
        <f>SUM(E15:E17)</f>
        <v>16.195999999999998</v>
      </c>
      <c r="F18" s="11">
        <f>SUM(F15:F17)</f>
        <v>20151.596000000001</v>
      </c>
      <c r="G18" s="10"/>
    </row>
    <row r="19" spans="2:7">
      <c r="B19" t="s">
        <v>2</v>
      </c>
      <c r="F19" s="22"/>
    </row>
    <row r="20" spans="2:7" ht="38.25">
      <c r="B20" s="6" t="s">
        <v>8</v>
      </c>
      <c r="C20" s="7" t="s">
        <v>9</v>
      </c>
      <c r="D20" s="7" t="s">
        <v>20</v>
      </c>
      <c r="E20" s="8" t="s">
        <v>11</v>
      </c>
      <c r="F20" s="23" t="s">
        <v>21</v>
      </c>
      <c r="G20" s="9" t="s">
        <v>13</v>
      </c>
    </row>
    <row r="21" spans="2:7">
      <c r="B21" s="4" t="s">
        <v>23</v>
      </c>
      <c r="C21" s="10" t="s">
        <v>17</v>
      </c>
      <c r="D21" s="10">
        <v>86.49</v>
      </c>
      <c r="E21" s="14">
        <v>6.7149999999999999</v>
      </c>
      <c r="F21" s="11">
        <f>PRODUCT(E21,E5)</f>
        <v>13006.955</v>
      </c>
      <c r="G21" s="13">
        <f>F21/D21</f>
        <v>150.38680772343625</v>
      </c>
    </row>
    <row r="22" spans="2:7">
      <c r="B22" s="4" t="s">
        <v>18</v>
      </c>
      <c r="C22" s="12">
        <v>0.5</v>
      </c>
      <c r="D22" s="12"/>
      <c r="E22" s="10">
        <v>3.3570000000000002</v>
      </c>
      <c r="F22" s="11">
        <f>PRODUCT(E22,E5)</f>
        <v>6502.509</v>
      </c>
      <c r="G22" s="10"/>
    </row>
    <row r="23" spans="2:7">
      <c r="B23" s="4" t="s">
        <v>19</v>
      </c>
      <c r="C23" s="10"/>
      <c r="D23" s="10"/>
      <c r="E23" s="10">
        <f>SUM(E21:E22)</f>
        <v>10.071999999999999</v>
      </c>
      <c r="F23" s="11">
        <f>SUM(F21:F22)</f>
        <v>19509.464</v>
      </c>
      <c r="G23" s="10"/>
    </row>
    <row r="25" spans="2:7">
      <c r="B25" s="3" t="s">
        <v>24</v>
      </c>
    </row>
    <row r="26" spans="2:7" ht="39">
      <c r="B26" s="15" t="s">
        <v>8</v>
      </c>
      <c r="C26" s="16"/>
      <c r="D26" s="17" t="s">
        <v>11</v>
      </c>
      <c r="E26" s="7" t="s">
        <v>21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52560.495000000003</v>
      </c>
    </row>
    <row r="28" spans="2:7">
      <c r="E28" s="22"/>
    </row>
    <row r="29" spans="2:7">
      <c r="B29" s="3" t="s">
        <v>26</v>
      </c>
      <c r="E29" s="22"/>
    </row>
    <row r="30" spans="2:7" ht="38.25">
      <c r="B30" s="6" t="s">
        <v>8</v>
      </c>
      <c r="C30" s="7" t="s">
        <v>9</v>
      </c>
      <c r="D30" s="8" t="s">
        <v>11</v>
      </c>
      <c r="E30" s="23" t="s">
        <v>21</v>
      </c>
    </row>
    <row r="31" spans="2:7" ht="30">
      <c r="B31" s="6" t="s">
        <v>27</v>
      </c>
      <c r="C31" s="10" t="s">
        <v>17</v>
      </c>
      <c r="D31" s="10">
        <v>13.718</v>
      </c>
      <c r="E31" s="11">
        <f>PRODUCT(D31,E5)</f>
        <v>26571.766</v>
      </c>
    </row>
    <row r="32" spans="2:7">
      <c r="B32" s="4" t="s">
        <v>18</v>
      </c>
      <c r="C32" s="12">
        <v>0.4</v>
      </c>
      <c r="D32" s="10">
        <v>5.4870000000000001</v>
      </c>
      <c r="E32" s="11">
        <f>PRODUCT(D32,E5)</f>
        <v>10628.319</v>
      </c>
    </row>
    <row r="33" spans="2:5">
      <c r="B33" s="4" t="s">
        <v>19</v>
      </c>
      <c r="C33" s="10"/>
      <c r="D33" s="10">
        <f>SUM(D31:D32)</f>
        <v>19.204999999999998</v>
      </c>
      <c r="E33" s="11">
        <f>SUM(E31:E32)</f>
        <v>37200.084999999999</v>
      </c>
    </row>
    <row r="34" spans="2:5">
      <c r="E34" s="22"/>
    </row>
    <row r="35" spans="2:5">
      <c r="B35" s="3" t="s">
        <v>28</v>
      </c>
      <c r="E35" s="22"/>
    </row>
    <row r="36" spans="2:5" ht="38.25">
      <c r="B36" s="6" t="s">
        <v>8</v>
      </c>
      <c r="C36" s="7" t="s">
        <v>9</v>
      </c>
      <c r="D36" s="8" t="s">
        <v>11</v>
      </c>
      <c r="E36" s="23" t="s">
        <v>29</v>
      </c>
    </row>
    <row r="37" spans="2:5">
      <c r="B37" s="4" t="s">
        <v>30</v>
      </c>
      <c r="C37" s="14" t="s">
        <v>31</v>
      </c>
      <c r="D37" s="10">
        <v>3.6190000000000002</v>
      </c>
      <c r="E37" s="11">
        <f>D37*E5</f>
        <v>7010.0030000000006</v>
      </c>
    </row>
    <row r="38" spans="2:5" ht="30">
      <c r="B38" s="6" t="s">
        <v>32</v>
      </c>
      <c r="C38" s="14" t="s">
        <v>31</v>
      </c>
      <c r="D38" s="10">
        <v>0.93500000000000005</v>
      </c>
      <c r="E38" s="11">
        <f>D38*E5</f>
        <v>1811.095</v>
      </c>
    </row>
    <row r="39" spans="2:5" ht="29.25" customHeight="1">
      <c r="B39" s="4" t="s">
        <v>19</v>
      </c>
      <c r="C39" s="4"/>
      <c r="D39" s="4"/>
      <c r="E39" s="21">
        <f>SUM(E37:E38)</f>
        <v>8821.098</v>
      </c>
    </row>
    <row r="41" spans="2:5">
      <c r="B41" s="24" t="s">
        <v>41</v>
      </c>
      <c r="C41" s="24"/>
      <c r="D41" s="24"/>
      <c r="E41" s="24"/>
    </row>
    <row r="42" spans="2:5" ht="38.25">
      <c r="B42" s="6" t="s">
        <v>8</v>
      </c>
      <c r="C42" s="7" t="s">
        <v>9</v>
      </c>
      <c r="D42" s="8" t="s">
        <v>11</v>
      </c>
      <c r="E42" s="7" t="s">
        <v>29</v>
      </c>
    </row>
    <row r="43" spans="2:5">
      <c r="B43" s="4" t="s">
        <v>42</v>
      </c>
      <c r="C43" s="4"/>
      <c r="D43" s="4">
        <v>2.19</v>
      </c>
      <c r="E43" s="21">
        <f>D43*E5</f>
        <v>4242.03</v>
      </c>
    </row>
    <row r="45" spans="2:5">
      <c r="B45" s="3" t="s">
        <v>33</v>
      </c>
      <c r="E45" s="22">
        <f>SUM(F12+F18+F23+E27+E33+E39+E43)</f>
        <v>169641.508</v>
      </c>
    </row>
    <row r="47" spans="2:5">
      <c r="B47" s="20" t="s">
        <v>43</v>
      </c>
    </row>
    <row r="48" spans="2:5">
      <c r="B48" s="20" t="s">
        <v>44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abSelected="1" topLeftCell="A34" workbookViewId="0">
      <selection activeCell="B41" sqref="B41:E48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4</v>
      </c>
    </row>
    <row r="2" spans="2:7">
      <c r="F2" s="1" t="s">
        <v>3</v>
      </c>
    </row>
    <row r="3" spans="2:7" ht="18.75">
      <c r="B3" s="2" t="s">
        <v>5</v>
      </c>
      <c r="C3" s="2"/>
      <c r="D3" s="2"/>
      <c r="E3" s="2"/>
      <c r="F3" s="2"/>
    </row>
    <row r="4" spans="2:7">
      <c r="B4" s="3" t="s">
        <v>40</v>
      </c>
    </row>
    <row r="5" spans="2:7">
      <c r="C5" t="s">
        <v>6</v>
      </c>
      <c r="E5" s="4">
        <v>751.5</v>
      </c>
    </row>
    <row r="6" spans="2:7">
      <c r="B6" s="3" t="s">
        <v>7</v>
      </c>
      <c r="E6" s="5"/>
    </row>
    <row r="7" spans="2:7">
      <c r="B7" t="s">
        <v>0</v>
      </c>
    </row>
    <row r="8" spans="2:7" ht="39.75" customHeight="1">
      <c r="B8" s="6" t="s">
        <v>8</v>
      </c>
      <c r="C8" s="7" t="s">
        <v>9</v>
      </c>
      <c r="D8" s="7" t="s">
        <v>10</v>
      </c>
      <c r="E8" s="8" t="s">
        <v>11</v>
      </c>
      <c r="F8" s="7" t="s">
        <v>12</v>
      </c>
      <c r="G8" s="9" t="s">
        <v>13</v>
      </c>
    </row>
    <row r="9" spans="2:7">
      <c r="B9" s="4" t="s">
        <v>14</v>
      </c>
      <c r="C9" s="10" t="s">
        <v>15</v>
      </c>
      <c r="D9" s="10">
        <v>482.45</v>
      </c>
      <c r="E9" s="10">
        <v>9.68</v>
      </c>
      <c r="F9" s="10">
        <f>PRODUCT(E9,E5)</f>
        <v>7274.5199999999995</v>
      </c>
      <c r="G9" s="11">
        <f>F9/D9</f>
        <v>15.078287905482433</v>
      </c>
    </row>
    <row r="10" spans="2:7">
      <c r="B10" s="4" t="s">
        <v>16</v>
      </c>
      <c r="C10" s="10" t="s">
        <v>17</v>
      </c>
      <c r="D10" s="10">
        <v>86.49</v>
      </c>
      <c r="E10" s="10">
        <v>3.1</v>
      </c>
      <c r="F10" s="10">
        <f>PRODUCT(E10,E5)</f>
        <v>2329.65</v>
      </c>
      <c r="G10" s="11"/>
    </row>
    <row r="11" spans="2:7">
      <c r="B11" s="4" t="s">
        <v>18</v>
      </c>
      <c r="C11" s="12">
        <v>0.4</v>
      </c>
      <c r="D11" s="12"/>
      <c r="E11" s="10">
        <v>1.24</v>
      </c>
      <c r="F11" s="10">
        <f>PRODUCT(E11,E5)</f>
        <v>931.86</v>
      </c>
      <c r="G11" s="10"/>
    </row>
    <row r="12" spans="2:7">
      <c r="B12" s="4" t="s">
        <v>19</v>
      </c>
      <c r="C12" s="10"/>
      <c r="D12" s="10"/>
      <c r="E12" s="10">
        <f>SUM(E9:E11)</f>
        <v>14.02</v>
      </c>
      <c r="F12" s="10">
        <f>SUM(F9:F11)</f>
        <v>10536.03</v>
      </c>
      <c r="G12" s="10"/>
    </row>
    <row r="13" spans="2:7">
      <c r="B13" t="s">
        <v>1</v>
      </c>
    </row>
    <row r="14" spans="2:7" ht="36.75" customHeight="1">
      <c r="B14" s="6" t="s">
        <v>8</v>
      </c>
      <c r="C14" s="7" t="s">
        <v>9</v>
      </c>
      <c r="D14" s="7" t="s">
        <v>20</v>
      </c>
      <c r="E14" s="8" t="s">
        <v>11</v>
      </c>
      <c r="F14" s="7" t="s">
        <v>21</v>
      </c>
      <c r="G14" s="9" t="s">
        <v>13</v>
      </c>
    </row>
    <row r="15" spans="2:7">
      <c r="B15" s="4" t="s">
        <v>22</v>
      </c>
      <c r="C15" s="10" t="s">
        <v>15</v>
      </c>
      <c r="D15" s="10">
        <v>409.46</v>
      </c>
      <c r="E15" s="10">
        <v>6.7960000000000003</v>
      </c>
      <c r="F15" s="11">
        <f>SUM(E15,E5)</f>
        <v>758.29600000000005</v>
      </c>
      <c r="G15" s="13">
        <f>F15/D15</f>
        <v>1.851941581595272</v>
      </c>
    </row>
    <row r="16" spans="2:7">
      <c r="B16" s="4" t="s">
        <v>23</v>
      </c>
      <c r="C16" s="10" t="s">
        <v>17</v>
      </c>
      <c r="D16" s="10">
        <v>86.49</v>
      </c>
      <c r="E16" s="10">
        <v>6.7149999999999999</v>
      </c>
      <c r="F16" s="11">
        <f>PRODUCT(E16,E5)</f>
        <v>5046.3225000000002</v>
      </c>
      <c r="G16" s="13">
        <f>F16/D16</f>
        <v>58.345733610822066</v>
      </c>
    </row>
    <row r="17" spans="2:7">
      <c r="B17" s="4" t="s">
        <v>18</v>
      </c>
      <c r="C17" s="12">
        <v>0.4</v>
      </c>
      <c r="D17" s="12"/>
      <c r="E17" s="10">
        <v>2.6850000000000001</v>
      </c>
      <c r="F17" s="11">
        <f>E17*E5</f>
        <v>2017.7775000000001</v>
      </c>
      <c r="G17" s="10"/>
    </row>
    <row r="18" spans="2:7">
      <c r="B18" s="4" t="s">
        <v>19</v>
      </c>
      <c r="C18" s="10"/>
      <c r="D18" s="10"/>
      <c r="E18" s="10">
        <f>SUM(E15:E17)</f>
        <v>16.195999999999998</v>
      </c>
      <c r="F18" s="11">
        <f>SUM(F15:F17)</f>
        <v>7822.3960000000006</v>
      </c>
      <c r="G18" s="10"/>
    </row>
    <row r="19" spans="2:7">
      <c r="B19" t="s">
        <v>2</v>
      </c>
    </row>
    <row r="20" spans="2:7" ht="38.25">
      <c r="B20" s="6" t="s">
        <v>8</v>
      </c>
      <c r="C20" s="7" t="s">
        <v>9</v>
      </c>
      <c r="D20" s="7" t="s">
        <v>20</v>
      </c>
      <c r="E20" s="8" t="s">
        <v>11</v>
      </c>
      <c r="F20" s="7" t="s">
        <v>21</v>
      </c>
      <c r="G20" s="9" t="s">
        <v>13</v>
      </c>
    </row>
    <row r="21" spans="2:7">
      <c r="B21" s="4" t="s">
        <v>23</v>
      </c>
      <c r="C21" s="10" t="s">
        <v>17</v>
      </c>
      <c r="D21" s="10">
        <v>86.49</v>
      </c>
      <c r="E21" s="14">
        <v>6.7149999999999999</v>
      </c>
      <c r="F21" s="11">
        <f>PRODUCT(E21,E5)</f>
        <v>5046.3225000000002</v>
      </c>
      <c r="G21" s="13">
        <f>F21/D21</f>
        <v>58.345733610822066</v>
      </c>
    </row>
    <row r="22" spans="2:7">
      <c r="B22" s="4" t="s">
        <v>18</v>
      </c>
      <c r="C22" s="12">
        <v>0.5</v>
      </c>
      <c r="D22" s="12"/>
      <c r="E22" s="10">
        <v>3.3570000000000002</v>
      </c>
      <c r="F22" s="11">
        <f>PRODUCT(E22,E5)</f>
        <v>2522.7855</v>
      </c>
      <c r="G22" s="10"/>
    </row>
    <row r="23" spans="2:7">
      <c r="B23" s="4" t="s">
        <v>19</v>
      </c>
      <c r="C23" s="10"/>
      <c r="D23" s="10"/>
      <c r="E23" s="10">
        <f>SUM(E21:E22)</f>
        <v>10.071999999999999</v>
      </c>
      <c r="F23" s="11">
        <f>SUM(F21:F22)</f>
        <v>7569.1080000000002</v>
      </c>
      <c r="G23" s="10"/>
    </row>
    <row r="25" spans="2:7">
      <c r="B25" s="3" t="s">
        <v>24</v>
      </c>
    </row>
    <row r="26" spans="2:7" ht="39">
      <c r="B26" s="15" t="s">
        <v>8</v>
      </c>
      <c r="C26" s="16"/>
      <c r="D26" s="17" t="s">
        <v>11</v>
      </c>
      <c r="E26" s="7" t="s">
        <v>21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20391.952499999999</v>
      </c>
    </row>
    <row r="28" spans="2:7">
      <c r="E28" s="22"/>
    </row>
    <row r="29" spans="2:7">
      <c r="B29" s="3" t="s">
        <v>26</v>
      </c>
      <c r="E29" s="22"/>
    </row>
    <row r="30" spans="2:7" ht="38.25">
      <c r="B30" s="6" t="s">
        <v>8</v>
      </c>
      <c r="C30" s="7" t="s">
        <v>9</v>
      </c>
      <c r="D30" s="8" t="s">
        <v>11</v>
      </c>
      <c r="E30" s="23" t="s">
        <v>21</v>
      </c>
    </row>
    <row r="31" spans="2:7" ht="30">
      <c r="B31" s="6" t="s">
        <v>27</v>
      </c>
      <c r="C31" s="10" t="s">
        <v>17</v>
      </c>
      <c r="D31" s="10">
        <v>13.718</v>
      </c>
      <c r="E31" s="11">
        <f>PRODUCT(D31,E5)</f>
        <v>10309.076999999999</v>
      </c>
    </row>
    <row r="32" spans="2:7">
      <c r="B32" s="4" t="s">
        <v>18</v>
      </c>
      <c r="C32" s="12">
        <v>0.4</v>
      </c>
      <c r="D32" s="10">
        <v>5.4870000000000001</v>
      </c>
      <c r="E32" s="11">
        <f>PRODUCT(D32,E5)</f>
        <v>4123.4804999999997</v>
      </c>
    </row>
    <row r="33" spans="2:5">
      <c r="B33" s="4" t="s">
        <v>19</v>
      </c>
      <c r="C33" s="10"/>
      <c r="D33" s="10">
        <f>SUM(D31:D32)</f>
        <v>19.204999999999998</v>
      </c>
      <c r="E33" s="11">
        <f>SUM(E31:E32)</f>
        <v>14432.557499999999</v>
      </c>
    </row>
    <row r="34" spans="2:5">
      <c r="E34" s="22"/>
    </row>
    <row r="35" spans="2:5">
      <c r="B35" s="3" t="s">
        <v>28</v>
      </c>
      <c r="E35" s="22"/>
    </row>
    <row r="36" spans="2:5" ht="38.25">
      <c r="B36" s="6" t="s">
        <v>8</v>
      </c>
      <c r="C36" s="7" t="s">
        <v>9</v>
      </c>
      <c r="D36" s="8" t="s">
        <v>11</v>
      </c>
      <c r="E36" s="23" t="s">
        <v>29</v>
      </c>
    </row>
    <row r="37" spans="2:5">
      <c r="B37" s="4" t="s">
        <v>30</v>
      </c>
      <c r="C37" s="14" t="s">
        <v>31</v>
      </c>
      <c r="D37" s="10">
        <v>3.6190000000000002</v>
      </c>
      <c r="E37" s="11">
        <f>D37*E5</f>
        <v>2719.6785</v>
      </c>
    </row>
    <row r="38" spans="2:5" ht="30">
      <c r="B38" s="6" t="s">
        <v>32</v>
      </c>
      <c r="C38" s="14" t="s">
        <v>31</v>
      </c>
      <c r="D38" s="10">
        <v>0.93500000000000005</v>
      </c>
      <c r="E38" s="11">
        <f>D38*E5</f>
        <v>702.65250000000003</v>
      </c>
    </row>
    <row r="39" spans="2:5" ht="30" customHeight="1">
      <c r="B39" s="4" t="s">
        <v>19</v>
      </c>
      <c r="C39" s="4"/>
      <c r="D39" s="4"/>
      <c r="E39" s="21">
        <f>SUM(E37:E38)</f>
        <v>3422.3310000000001</v>
      </c>
    </row>
    <row r="41" spans="2:5">
      <c r="B41" s="24" t="s">
        <v>41</v>
      </c>
      <c r="C41" s="24"/>
      <c r="D41" s="24"/>
      <c r="E41" s="24"/>
    </row>
    <row r="42" spans="2:5" ht="38.25">
      <c r="B42" s="6" t="s">
        <v>8</v>
      </c>
      <c r="C42" s="7" t="s">
        <v>9</v>
      </c>
      <c r="D42" s="8" t="s">
        <v>11</v>
      </c>
      <c r="E42" s="7" t="s">
        <v>29</v>
      </c>
    </row>
    <row r="43" spans="2:5">
      <c r="B43" s="4" t="s">
        <v>42</v>
      </c>
      <c r="C43" s="4"/>
      <c r="D43" s="4">
        <v>2.19</v>
      </c>
      <c r="E43" s="21">
        <f>D43*E5</f>
        <v>1645.7849999999999</v>
      </c>
    </row>
    <row r="45" spans="2:5">
      <c r="B45" s="3" t="s">
        <v>33</v>
      </c>
      <c r="E45" s="22">
        <f>SUM(F12+F18+F23+E27+E33+E39+E43)</f>
        <v>65820.159999999989</v>
      </c>
    </row>
    <row r="47" spans="2:5">
      <c r="B47" s="20" t="s">
        <v>43</v>
      </c>
    </row>
    <row r="48" spans="2:5">
      <c r="B48" s="20" t="s">
        <v>44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</vt:lpstr>
      <vt:lpstr>4</vt:lpstr>
      <vt:lpstr>5</vt:lpstr>
      <vt:lpstr>5А</vt:lpstr>
      <vt:lpstr>5Б</vt:lpstr>
      <vt:lpstr>6</vt:lpstr>
      <vt:lpstr>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2015-03-27T11:25:30Z</dcterms:modified>
</cp:coreProperties>
</file>